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355" windowHeight="9750" firstSheet="1" activeTab="1"/>
  </bookViews>
  <sheets>
    <sheet name="PW Program Profiles (2)" sheetId="13" r:id="rId1"/>
    <sheet name="PW Program Profiles" sheetId="8" r:id="rId2"/>
    <sheet name="Institutional Arrangements MTX" sheetId="3" r:id="rId3"/>
    <sheet name="Targeting" sheetId="10" r:id="rId4"/>
    <sheet name="Management" sheetId="9" r:id="rId5"/>
    <sheet name="Funding" sheetId="11" r:id="rId6"/>
    <sheet name="Sheet3" sheetId="12" r:id="rId7"/>
  </sheets>
  <externalReferences>
    <externalReference r:id="rId8"/>
  </externalReferences>
  <definedNames>
    <definedName name="_xlnm._FilterDatabase" localSheetId="2" hidden="1">'Institutional Arrangements MTX'!$A$1:$AW$53</definedName>
    <definedName name="_xlnm._FilterDatabase" localSheetId="1" hidden="1">'PW Program Profiles'!$A$2:$AN$52</definedName>
    <definedName name="_xlnm._FilterDatabase" localSheetId="0" hidden="1">'PW Program Profiles (2)'!$A$2:$R$52</definedName>
  </definedNames>
  <calcPr calcId="145621"/>
</workbook>
</file>

<file path=xl/calcChain.xml><?xml version="1.0" encoding="utf-8"?>
<calcChain xmlns="http://schemas.openxmlformats.org/spreadsheetml/2006/main">
  <c r="A4" i="1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4" i="1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C6" i="11"/>
  <c r="E71" i="10"/>
  <c r="E6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C61" i="9"/>
  <c r="C23" l="1"/>
  <c r="Q52" i="3" l="1"/>
  <c r="F51"/>
  <c r="F52" s="1"/>
  <c r="G51"/>
  <c r="G52" s="1"/>
  <c r="H51"/>
  <c r="H52" s="1"/>
  <c r="I51"/>
  <c r="I52" s="1"/>
  <c r="J51"/>
  <c r="J52" s="1"/>
  <c r="K51"/>
  <c r="K52" s="1"/>
  <c r="L51"/>
  <c r="L52" s="1"/>
  <c r="M51"/>
  <c r="M52" s="1"/>
  <c r="N51"/>
  <c r="N52" s="1"/>
  <c r="O51"/>
  <c r="O52" s="1"/>
  <c r="P51"/>
  <c r="P52" s="1"/>
  <c r="R51"/>
  <c r="R52" s="1"/>
  <c r="S51"/>
  <c r="S52" s="1"/>
  <c r="T51"/>
  <c r="T52" s="1"/>
  <c r="U51"/>
  <c r="U52" s="1"/>
  <c r="V51"/>
  <c r="V52" s="1"/>
  <c r="W51"/>
  <c r="W52" s="1"/>
  <c r="X51"/>
  <c r="X52" s="1"/>
  <c r="Y51"/>
  <c r="Y52" s="1"/>
  <c r="Z51"/>
  <c r="Z52" s="1"/>
  <c r="AA51"/>
  <c r="AA52" s="1"/>
  <c r="AB51"/>
  <c r="AB52" s="1"/>
  <c r="AC51"/>
  <c r="AC52" s="1"/>
  <c r="AD51"/>
  <c r="AD52" s="1"/>
  <c r="AE51"/>
  <c r="AE52" s="1"/>
  <c r="AF51"/>
  <c r="AF52" s="1"/>
  <c r="AG51"/>
  <c r="AG52" s="1"/>
  <c r="AH51"/>
  <c r="AH52" s="1"/>
  <c r="AI51"/>
  <c r="AI52" s="1"/>
  <c r="AJ51"/>
  <c r="AJ52" s="1"/>
  <c r="AK51"/>
  <c r="AK52" s="1"/>
  <c r="AL51"/>
  <c r="AL52" s="1"/>
  <c r="AM51"/>
  <c r="AM52" s="1"/>
  <c r="AN51"/>
  <c r="AN52" s="1"/>
  <c r="AO51"/>
  <c r="AO52" s="1"/>
  <c r="AP51"/>
  <c r="AP52" s="1"/>
  <c r="AQ51"/>
  <c r="AQ52" s="1"/>
  <c r="AR51"/>
  <c r="AR52" s="1"/>
  <c r="AS51"/>
  <c r="AS52" s="1"/>
  <c r="AT51"/>
  <c r="AT52" s="1"/>
  <c r="AU51"/>
  <c r="AU52" s="1"/>
  <c r="AV51"/>
  <c r="AV52" s="1"/>
  <c r="AW51"/>
  <c r="AW52" s="1"/>
  <c r="A4" i="8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E51" i="3"/>
  <c r="E52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<sst xmlns="http://schemas.openxmlformats.org/spreadsheetml/2006/main" count="2434" uniqueCount="429">
  <si>
    <t>SAR</t>
  </si>
  <si>
    <t>EAP</t>
  </si>
  <si>
    <t>ECA</t>
  </si>
  <si>
    <t>AFR</t>
  </si>
  <si>
    <t>Cote d’Ivoire</t>
  </si>
  <si>
    <t>DRC</t>
  </si>
  <si>
    <t>Kenya</t>
  </si>
  <si>
    <t>Malawi</t>
  </si>
  <si>
    <t>Rwanda</t>
  </si>
  <si>
    <t>Tanzania</t>
  </si>
  <si>
    <t>Togo</t>
  </si>
  <si>
    <t>Uganda</t>
  </si>
  <si>
    <t>Zimbabwe</t>
  </si>
  <si>
    <t>Djibouti</t>
  </si>
  <si>
    <t>Sri Lanka</t>
  </si>
  <si>
    <t>Armenia</t>
  </si>
  <si>
    <t>Latvia</t>
  </si>
  <si>
    <t>Macedonia</t>
  </si>
  <si>
    <t>Uzbekistan</t>
  </si>
  <si>
    <t>Regions</t>
  </si>
  <si>
    <t>Countries</t>
  </si>
  <si>
    <t>#</t>
  </si>
  <si>
    <t>Cameroon</t>
  </si>
  <si>
    <t>Argentina</t>
  </si>
  <si>
    <t>Vietnam</t>
  </si>
  <si>
    <t>Timor</t>
  </si>
  <si>
    <t>MNA</t>
  </si>
  <si>
    <t>Kosovo</t>
  </si>
  <si>
    <t>South Sudan</t>
  </si>
  <si>
    <t>Madgascar</t>
  </si>
  <si>
    <t>Grenada</t>
  </si>
  <si>
    <t>Moldova</t>
  </si>
  <si>
    <t>Papua New Guinea</t>
  </si>
  <si>
    <t>LCR</t>
  </si>
  <si>
    <t>Central Government</t>
  </si>
  <si>
    <t xml:space="preserve">District/ Regional government </t>
  </si>
  <si>
    <t>Local Government</t>
  </si>
  <si>
    <t>Social Fund</t>
  </si>
  <si>
    <t>Community members</t>
  </si>
  <si>
    <t>Elected Officials/Councils</t>
  </si>
  <si>
    <t>Program Management Committess</t>
  </si>
  <si>
    <t>NGO</t>
  </si>
  <si>
    <t>Private Contractor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</si>
  <si>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</si>
  <si>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</si>
  <si>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</si>
  <si>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</si>
  <si>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</si>
  <si>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</si>
  <si>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</si>
  <si>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</si>
  <si>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</si>
  <si>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</si>
  <si>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</si>
  <si>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</si>
  <si>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</si>
  <si>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</si>
  <si>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</si>
  <si>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</si>
  <si>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</si>
  <si>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</si>
  <si>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Project Selection</t>
  </si>
  <si>
    <t>Beneficiary Selection</t>
  </si>
  <si>
    <t>Local Project Implementation</t>
  </si>
  <si>
    <t>Monitoring</t>
  </si>
  <si>
    <t xml:space="preserve">Evaluation </t>
  </si>
  <si>
    <t>El Salvador (1)</t>
  </si>
  <si>
    <t>Haiti (1)</t>
  </si>
  <si>
    <t>Haiti (2)</t>
  </si>
  <si>
    <t>Bangladesh (1)</t>
  </si>
  <si>
    <t>Bangladesh (2)</t>
  </si>
  <si>
    <t>Status</t>
  </si>
  <si>
    <t>P</t>
  </si>
  <si>
    <t>A</t>
  </si>
  <si>
    <t xml:space="preserve">Solomon Island * </t>
  </si>
  <si>
    <t>Laos (1)</t>
  </si>
  <si>
    <t>Laos (2)</t>
  </si>
  <si>
    <t>Laos (3)</t>
  </si>
  <si>
    <t>Ghana (1)</t>
  </si>
  <si>
    <t>Ghana (2)</t>
  </si>
  <si>
    <t>Mali (1)</t>
  </si>
  <si>
    <t>Mali (2)</t>
  </si>
  <si>
    <t>Mali (3)</t>
  </si>
  <si>
    <t>Liberia (1)</t>
  </si>
  <si>
    <t>Liberia (2)</t>
  </si>
  <si>
    <t>Burkina Faso (1)*</t>
  </si>
  <si>
    <t>Ethiopia (1)</t>
  </si>
  <si>
    <t>Ethiopia (2)</t>
  </si>
  <si>
    <t>C</t>
  </si>
  <si>
    <t>Planned</t>
  </si>
  <si>
    <t>Government (Central, regional, local)</t>
  </si>
  <si>
    <t>Program management committees</t>
  </si>
  <si>
    <t>Local Government and Program Management Committees</t>
  </si>
  <si>
    <t>Elected officials/councils</t>
  </si>
  <si>
    <t>District/regional government and community members</t>
  </si>
  <si>
    <t>Elected officials/councils and program management committees</t>
  </si>
  <si>
    <t>Local Government, community members and NGOs</t>
  </si>
  <si>
    <t>Central and Local Government</t>
  </si>
  <si>
    <t>Social Fund and NGO</t>
  </si>
  <si>
    <t>Community members and NGOs</t>
  </si>
  <si>
    <t>Social Fund and community members</t>
  </si>
  <si>
    <t>Central Government and PMC</t>
  </si>
  <si>
    <t>Community members and PMC</t>
  </si>
  <si>
    <t>District/ Regional government</t>
  </si>
  <si>
    <t>MIS</t>
  </si>
  <si>
    <t>Centralized</t>
  </si>
  <si>
    <t>Decentralized</t>
  </si>
  <si>
    <t>Yes</t>
  </si>
  <si>
    <t>No</t>
  </si>
  <si>
    <t>yes</t>
  </si>
  <si>
    <t>no</t>
  </si>
  <si>
    <t>230 per 51 units</t>
  </si>
  <si>
    <t>2010-2012</t>
  </si>
  <si>
    <t>2008-2009</t>
  </si>
  <si>
    <t>2010-2014</t>
  </si>
  <si>
    <t>Audits</t>
  </si>
  <si>
    <t>2011-2013</t>
  </si>
  <si>
    <t>Electronic</t>
  </si>
  <si>
    <t>Process</t>
  </si>
  <si>
    <t>Name of the Program</t>
  </si>
  <si>
    <t>Food Security Support Program</t>
  </si>
  <si>
    <t>Post-Conflict Assistance Project: Labor-Intensive Public Work Sub-Component</t>
  </si>
  <si>
    <t>Social Emergency Action Program (PASU in French)</t>
  </si>
  <si>
    <t>Productive Safety Net Program (PSNP)</t>
  </si>
  <si>
    <t xml:space="preserve">Ethiopian Protection of Basic Services (PBS) </t>
  </si>
  <si>
    <t>Community Based Rural Development (CBEDP)</t>
  </si>
  <si>
    <t>Ghana Social Opportunity Project (SOP)</t>
  </si>
  <si>
    <t>Kazi Kwa Viajana Program (KKVP)</t>
  </si>
  <si>
    <t>Cash for Work Temporary Employment Project (CfWTEP)</t>
  </si>
  <si>
    <t>Liberian Emergency Employment Program/Liberia Employment Action Programme</t>
  </si>
  <si>
    <t xml:space="preserve">Emergency Food Security and Reconstruction Project </t>
  </si>
  <si>
    <t>Malawi Social Action Fund/Public Works Program</t>
  </si>
  <si>
    <t>Agricultural Sector Support Program (PASAM in French)</t>
  </si>
  <si>
    <t>Public Works Program</t>
  </si>
  <si>
    <t>Vision 2020 Umurenge Program (VUP)</t>
  </si>
  <si>
    <t>South Africa</t>
  </si>
  <si>
    <t xml:space="preserve"> Expanded Public Works Program</t>
  </si>
  <si>
    <t>Capacity Building Institutional and Human Resource Development Project</t>
  </si>
  <si>
    <t>Public Works with High Labor Intensity</t>
  </si>
  <si>
    <t>Northen Uanda Social Action Fund 2</t>
  </si>
  <si>
    <t>Union des Comores</t>
  </si>
  <si>
    <t>Community Development Support Fund (FADC in French)</t>
  </si>
  <si>
    <t>Poverty Reduction Fund</t>
  </si>
  <si>
    <t>Protacted Relief  and Recovery Operation and Emergency Operations</t>
  </si>
  <si>
    <t>Rural Roads Program</t>
  </si>
  <si>
    <t>National Community Empowerment Program (PNPM Mandiri)</t>
  </si>
  <si>
    <t>Cambodia</t>
  </si>
  <si>
    <t>Emergency Food Assistance Project</t>
  </si>
  <si>
    <t>Rapid Employment Program</t>
  </si>
  <si>
    <t>Paid Public Works</t>
  </si>
  <si>
    <t>Kosovo Public Works Program</t>
  </si>
  <si>
    <t>Workplaces with Stipend emergency Public Works Program (WWS)</t>
  </si>
  <si>
    <t>Organizing Public Works</t>
  </si>
  <si>
    <t>Moldova Social Investment Fund (MSIF)</t>
  </si>
  <si>
    <t>Public Works Employment Program</t>
  </si>
  <si>
    <t>Trabajadores Constructores</t>
  </si>
  <si>
    <t xml:space="preserve">El Salvador </t>
  </si>
  <si>
    <t>Program for Temporary Income Support (PATI in Spanish)</t>
  </si>
  <si>
    <t>Debushing Programme</t>
  </si>
  <si>
    <t>National Project of Community Participation Development (PRODEP in French)</t>
  </si>
  <si>
    <t>Regional Transportation and Development Project</t>
  </si>
  <si>
    <t>Social Assistance Pilot Program on Labor and Human Capital</t>
  </si>
  <si>
    <t>Yemen (1)</t>
  </si>
  <si>
    <t>Yemen (2)</t>
  </si>
  <si>
    <t>Public Works Program -Yemen</t>
  </si>
  <si>
    <t>Labor Intensive Works (LIW) Program - Social Fund for Development</t>
  </si>
  <si>
    <t>Employment Generation Program for Hardcore Poor</t>
  </si>
  <si>
    <t>100 Days Employment Generation Programme</t>
  </si>
  <si>
    <t>Nepal</t>
  </si>
  <si>
    <t>Rural Community Infrastructure Works (RCIW) Program</t>
  </si>
  <si>
    <t>Tanzania Social Action Fund II (TASAF)</t>
  </si>
  <si>
    <t>Year (start, planned, closed)</t>
  </si>
  <si>
    <t>Status (Active, planned, closed)</t>
  </si>
  <si>
    <t>Geographical Location</t>
  </si>
  <si>
    <t>Nationwide</t>
  </si>
  <si>
    <t>Rural</t>
  </si>
  <si>
    <t>Indonesia (1)</t>
  </si>
  <si>
    <t>Indonesia (2)</t>
  </si>
  <si>
    <t>Urban Poverty Project</t>
  </si>
  <si>
    <t>Urban</t>
  </si>
  <si>
    <t>Regional</t>
  </si>
  <si>
    <t>Geographical Scope</t>
  </si>
  <si>
    <t xml:space="preserve">Seasonal </t>
  </si>
  <si>
    <t>Timing</t>
  </si>
  <si>
    <t>Annual No. HH benefited</t>
  </si>
  <si>
    <t>% Female</t>
  </si>
  <si>
    <t>No. Months</t>
  </si>
  <si>
    <t>Year around</t>
  </si>
  <si>
    <t>1.5% of total HH</t>
  </si>
  <si>
    <t>Seasonal</t>
  </si>
  <si>
    <t>Rural &amp; urban</t>
  </si>
  <si>
    <t>33 individual &amp; 100 per HH</t>
  </si>
  <si>
    <t xml:space="preserve">Coverage (% of total population) </t>
  </si>
  <si>
    <t>Geographical</t>
  </si>
  <si>
    <t>Ability of the community to contribute</t>
  </si>
  <si>
    <t>Main target group</t>
  </si>
  <si>
    <t>Seasonal laborers and rice farmers</t>
  </si>
  <si>
    <t xml:space="preserve">Ex-combatants </t>
  </si>
  <si>
    <t>Organized community able to manage community projects</t>
  </si>
  <si>
    <t>Community driven</t>
  </si>
  <si>
    <t>Seasonally unemployed</t>
  </si>
  <si>
    <t>Poverty distribution</t>
  </si>
  <si>
    <t>Block grant allocation</t>
  </si>
  <si>
    <t>Geographical, community driven</t>
  </si>
  <si>
    <t>Youth, seasonally unemployed, food insecure</t>
  </si>
  <si>
    <t>Geographical, self selection</t>
  </si>
  <si>
    <t>Women and youth</t>
  </si>
  <si>
    <t>Women and food insecure</t>
  </si>
  <si>
    <t xml:space="preserve">Community mechanisms to support targeting </t>
  </si>
  <si>
    <t>Grievance mechanisms</t>
  </si>
  <si>
    <t>Beneficiary ranking</t>
  </si>
  <si>
    <t>Administrative</t>
  </si>
  <si>
    <t>Rotation</t>
  </si>
  <si>
    <t>Beneficiary ranking and rotation</t>
  </si>
  <si>
    <t>Food insecure and people with HIV</t>
  </si>
  <si>
    <t xml:space="preserve">Seasonally unemployed and food insecure </t>
  </si>
  <si>
    <t>Extreme poor households</t>
  </si>
  <si>
    <t>Women, youth and seasonally unemployed</t>
  </si>
  <si>
    <t>Administrative, community driven</t>
  </si>
  <si>
    <t>Seasonally unemployed, war veterans and returnees</t>
  </si>
  <si>
    <t>Geographical, administrative</t>
  </si>
  <si>
    <t>Rationing</t>
  </si>
  <si>
    <t>Food insecure</t>
  </si>
  <si>
    <t>Self-selection</t>
  </si>
  <si>
    <t>Main targeting method</t>
  </si>
  <si>
    <t xml:space="preserve">Beneficiary ranking  and rationing </t>
  </si>
  <si>
    <t xml:space="preserve">no </t>
  </si>
  <si>
    <t>Poorest villages</t>
  </si>
  <si>
    <t>Food insecure in poorest rural districts</t>
  </si>
  <si>
    <t>Youth</t>
  </si>
  <si>
    <t>Poor, unemployed labourers</t>
  </si>
  <si>
    <t>Long term unemployed</t>
  </si>
  <si>
    <t>Registered unemployed without insurance</t>
  </si>
  <si>
    <t>Youth and seasonally unemployed</t>
  </si>
  <si>
    <t>Administrative, PMT</t>
  </si>
  <si>
    <t>Women, youth and food insecure</t>
  </si>
  <si>
    <t xml:space="preserve">Women, seasonally unemployed and food insecure </t>
  </si>
  <si>
    <t>Displaced by the war</t>
  </si>
  <si>
    <t>Unemployed</t>
  </si>
  <si>
    <t>Region</t>
  </si>
  <si>
    <t>Country</t>
  </si>
  <si>
    <t>TARGETING</t>
  </si>
  <si>
    <t>SCOPE</t>
  </si>
  <si>
    <t>GENERAL INFORMATION</t>
  </si>
  <si>
    <t>No.</t>
  </si>
  <si>
    <t>Payment modality</t>
  </si>
  <si>
    <t>System of payment</t>
  </si>
  <si>
    <t>Piece rate</t>
  </si>
  <si>
    <t>Frequency of payment</t>
  </si>
  <si>
    <t>PAYMENTS</t>
  </si>
  <si>
    <t>Cash</t>
  </si>
  <si>
    <t>Every 15 days</t>
  </si>
  <si>
    <t>Electronic transfer</t>
  </si>
  <si>
    <t>Daily and piece rate</t>
  </si>
  <si>
    <t>Amount of piece rate</t>
  </si>
  <si>
    <t>Monthly</t>
  </si>
  <si>
    <t>Byweekly</t>
  </si>
  <si>
    <t xml:space="preserve">Cash and electronic transfer </t>
  </si>
  <si>
    <t>Amount daily wage (US$)</t>
  </si>
  <si>
    <t>Weekly</t>
  </si>
  <si>
    <t>Cash and food</t>
  </si>
  <si>
    <t>Daily wage</t>
  </si>
  <si>
    <t>Delivery mechanism</t>
  </si>
  <si>
    <t>Daily</t>
  </si>
  <si>
    <t>$2 m2 of terrace; $6 m2 of pavement, $10 m3 of wall building</t>
  </si>
  <si>
    <t>Cash and electronic transfer</t>
  </si>
  <si>
    <t>Food</t>
  </si>
  <si>
    <t>Rice 4 kg/person days</t>
  </si>
  <si>
    <t>2-3 installments</t>
  </si>
  <si>
    <t>$2 m3 excavation; $0.5 m2 of grass planting</t>
  </si>
  <si>
    <t>Food distribution</t>
  </si>
  <si>
    <t xml:space="preserve">Varies </t>
  </si>
  <si>
    <t>16 kg rice</t>
  </si>
  <si>
    <t>Fortnightly</t>
  </si>
  <si>
    <t>Cash and check</t>
  </si>
  <si>
    <t>Cash and voucher</t>
  </si>
  <si>
    <t>Every 12 days</t>
  </si>
  <si>
    <t>R60 per 2m3</t>
  </si>
  <si>
    <t>Weekly (food); fortnightly (cash)</t>
  </si>
  <si>
    <t>Beneficiary ranking, rationing and  rotation</t>
  </si>
  <si>
    <t>Main managing institution</t>
  </si>
  <si>
    <t>INSTITUTIONAL ARRANGEMENTS</t>
  </si>
  <si>
    <t>No. people managing MIS</t>
  </si>
  <si>
    <t>No. computers</t>
  </si>
  <si>
    <t>Electronic and paper</t>
  </si>
  <si>
    <t xml:space="preserve">Paper based </t>
  </si>
  <si>
    <t>Database of projects (electronic/paper-based)</t>
  </si>
  <si>
    <t>Database of participants (electronic/paper-based)</t>
  </si>
  <si>
    <t>Paper based</t>
  </si>
  <si>
    <t xml:space="preserve">Max days allowed per worker </t>
  </si>
  <si>
    <t>Domestic funds (%)</t>
  </si>
  <si>
    <t>External funds (%)</t>
  </si>
  <si>
    <t>External donors</t>
  </si>
  <si>
    <t>Annual cost of program (US$)</t>
  </si>
  <si>
    <t>IDA</t>
  </si>
  <si>
    <t>WB</t>
  </si>
  <si>
    <t>WB, USAID, CIDA, SIDA, DIFED, Netherlan, Irish, WFP</t>
  </si>
  <si>
    <t>IDA, KfW and DFID</t>
  </si>
  <si>
    <t xml:space="preserve">WB </t>
  </si>
  <si>
    <t>Danamark</t>
  </si>
  <si>
    <t>Ministry of Agriculture, Fishery and Forestry - Japan</t>
  </si>
  <si>
    <t>DFID, WB, EU</t>
  </si>
  <si>
    <t>MDTF for Southern Sudan</t>
  </si>
  <si>
    <t>WB, Agence Française de Développement (AfD)</t>
  </si>
  <si>
    <t>WB, IDA</t>
  </si>
  <si>
    <t>WB (this cost is only for pilot)</t>
  </si>
  <si>
    <t>Japan Social Development Fund</t>
  </si>
  <si>
    <t>IDA, Arab Fund, OPEC Fund, Saudi Fund, Governments of USA, Netherlands, Oman, EU</t>
  </si>
  <si>
    <t>WB, EU, DFID</t>
  </si>
  <si>
    <t>European Social Fund</t>
  </si>
  <si>
    <t>IDA, USAID, KfW, DFID, SIDA, EU, JSDF, the Dutch Government, UNICEF</t>
  </si>
  <si>
    <t>Private funds (enterprises, businesspeople, farmers)</t>
  </si>
  <si>
    <t>Asian Development Bank</t>
  </si>
  <si>
    <t>WB, ADB, IDB, small grants by communities</t>
  </si>
  <si>
    <t>WB, SDC</t>
  </si>
  <si>
    <t>WFP, funds from Australia, China, CERF, Community Chest of Korea, EC, Germany, Japan Association for the UN WFP, RedR (Australia), USA, Ireland, Netherlands, Saudi Arabia</t>
  </si>
  <si>
    <t>WB, SIDA,ADB,KfW, WFP, PRF, AusAID</t>
  </si>
  <si>
    <t>WB grants, AusAID</t>
  </si>
  <si>
    <t>FINANCING ARRANGEMENTS</t>
  </si>
  <si>
    <t xml:space="preserve">Frequency data collection </t>
  </si>
  <si>
    <t>Data collection instruments</t>
  </si>
  <si>
    <t>Evaluation conducted?</t>
  </si>
  <si>
    <t xml:space="preserve">Type of evaluation </t>
  </si>
  <si>
    <t>Year of Evaluation</t>
  </si>
  <si>
    <t>Surveys, reports</t>
  </si>
  <si>
    <t>Monthly and every 6 months</t>
  </si>
  <si>
    <t>Interviews, reports</t>
  </si>
  <si>
    <t>Site visits, reports</t>
  </si>
  <si>
    <t>Every 3 months</t>
  </si>
  <si>
    <t>Audits, reports</t>
  </si>
  <si>
    <t xml:space="preserve">Process, impact </t>
  </si>
  <si>
    <t>Reports</t>
  </si>
  <si>
    <t>Impact</t>
  </si>
  <si>
    <t>Periodical</t>
  </si>
  <si>
    <t>Process, impact</t>
  </si>
  <si>
    <t>Process, targeting efficiency, impact</t>
  </si>
  <si>
    <t>Permanently</t>
  </si>
  <si>
    <t>Process, targeting efficiency</t>
  </si>
  <si>
    <t>Site visits, surverys, reports</t>
  </si>
  <si>
    <t>Focus groups, surveys</t>
  </si>
  <si>
    <t>Targeting efficiency, impact</t>
  </si>
  <si>
    <t>Surveys, interviews, FGG</t>
  </si>
  <si>
    <t>Quarterly</t>
  </si>
  <si>
    <t>Quaterly</t>
  </si>
  <si>
    <t>Yearly</t>
  </si>
  <si>
    <t>Surveys</t>
  </si>
  <si>
    <t>Program records</t>
  </si>
  <si>
    <t>Quarterly, bi-annual</t>
  </si>
  <si>
    <t>MONITORING AND EVALUATION</t>
  </si>
  <si>
    <t>Weekly, every 6 months, annual</t>
  </si>
  <si>
    <t>Annual</t>
  </si>
  <si>
    <t>Process, impact and beneficiary assesment</t>
  </si>
  <si>
    <t>Beneficiary assesment</t>
  </si>
  <si>
    <t>Head count</t>
  </si>
  <si>
    <t>Focus groups, interviews</t>
  </si>
  <si>
    <t>Every 6 months</t>
  </si>
  <si>
    <t>Monthly, quarterly, every 6 months</t>
  </si>
  <si>
    <t>2010, 2012</t>
  </si>
  <si>
    <t>Monitoring sheets and logs</t>
  </si>
  <si>
    <t>2009, 2010</t>
  </si>
  <si>
    <t>Byweekly, quarterly, every 6 months</t>
  </si>
  <si>
    <t>HH surveys, community score cards</t>
  </si>
  <si>
    <t>Monthly, annual</t>
  </si>
  <si>
    <t>$5 m3 excavation; $4 m2 road cleared</t>
  </si>
  <si>
    <t>Food rations</t>
  </si>
  <si>
    <t xml:space="preserve">Food distribution </t>
  </si>
  <si>
    <t>Emergency Northern Recovery Project (ENReP)</t>
  </si>
  <si>
    <t>Public Works Program for Poor Unemploy or Underemploy Labourers</t>
  </si>
  <si>
    <t>Annual No. Beneficiaries (2009)</t>
  </si>
  <si>
    <t>Madagascar</t>
  </si>
  <si>
    <t>Agricultural Competitiveness Strengthening  Project</t>
  </si>
  <si>
    <t>Central Government &amp; community</t>
  </si>
  <si>
    <t>Community members and NGO's</t>
  </si>
  <si>
    <t>District and Local Government and Community</t>
  </si>
  <si>
    <t>District and regional government</t>
  </si>
  <si>
    <t>Central Government and ommunity Members</t>
  </si>
  <si>
    <t>District and Local Government and community members, elected officials and PMC</t>
  </si>
  <si>
    <t>Distric and regional government and community</t>
  </si>
  <si>
    <t>Elected officials councils</t>
  </si>
  <si>
    <t>Elected official/ councils and PMC</t>
  </si>
  <si>
    <t>Local government</t>
  </si>
  <si>
    <t>Local government and PMC</t>
  </si>
  <si>
    <t>Local government, community and NGO</t>
  </si>
  <si>
    <t>PMC</t>
  </si>
  <si>
    <t>Social Fund and Community members</t>
  </si>
  <si>
    <t>Social Fund and NGO's</t>
  </si>
  <si>
    <t>Regional and district government</t>
  </si>
  <si>
    <t>Community/NGO's</t>
  </si>
  <si>
    <t>Program Management Units</t>
  </si>
  <si>
    <t>Combination (only government)</t>
  </si>
  <si>
    <t>Combination (government, SF community, NGO)</t>
  </si>
  <si>
    <t>Social Fund (SF)</t>
  </si>
  <si>
    <t>TARGETING METHODS</t>
  </si>
  <si>
    <t>Name of the Program/Project</t>
  </si>
  <si>
    <t>Status (Active or closed)</t>
  </si>
  <si>
    <t>Geographic to poorest regions</t>
  </si>
  <si>
    <t>PMT</t>
  </si>
  <si>
    <t>Self -Selection (low wage rate)</t>
  </si>
  <si>
    <t>Community-based poverty ranking</t>
  </si>
  <si>
    <t>Grievance/apealing  mechanisms</t>
  </si>
  <si>
    <t>X</t>
  </si>
  <si>
    <t>Agricultural Competitiveness Strenghtening Project</t>
  </si>
  <si>
    <t>Diambacourou Plain Development Project</t>
  </si>
  <si>
    <t xml:space="preserve">Beneficiary ranking </t>
  </si>
  <si>
    <t xml:space="preserve">Summary </t>
  </si>
  <si>
    <t>Single</t>
  </si>
  <si>
    <t>Self-Selection</t>
  </si>
  <si>
    <t>Combination of 2 methods</t>
  </si>
  <si>
    <t>Administrative + community driven</t>
  </si>
  <si>
    <t>Geographical + community driven</t>
  </si>
  <si>
    <t>Geographical + self-selection</t>
  </si>
  <si>
    <t>Self-selection + community driven</t>
  </si>
  <si>
    <t>Combination of 3 methods</t>
  </si>
  <si>
    <t xml:space="preserve">Geographical + self-selection + community driven </t>
  </si>
  <si>
    <t>Geographic + administrative + community driven</t>
  </si>
  <si>
    <t>Administrative+ PMT + community driven</t>
  </si>
  <si>
    <t>TOTAL</t>
  </si>
  <si>
    <t>Single method</t>
  </si>
  <si>
    <t xml:space="preserve">Combination of 2 methods </t>
  </si>
  <si>
    <t>Exclusively donor funded</t>
  </si>
  <si>
    <t xml:space="preserve">Combination </t>
  </si>
  <si>
    <t>Exclusively country funded</t>
  </si>
  <si>
    <t>Implementing organization (raw)</t>
  </si>
  <si>
    <t>Managing Institution</t>
  </si>
  <si>
    <t>Targeting methods</t>
  </si>
  <si>
    <t>Funding</t>
  </si>
  <si>
    <t>Income ranking</t>
  </si>
  <si>
    <t>Low-income</t>
  </si>
  <si>
    <t>Lower-middle income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</si>
</sst>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E1B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left" wrapText="1"/>
    </xf>
    <xf numFmtId="0" fontId="0" fillId="0" borderId="23" xfId="0" applyFont="1" applyBorder="1" applyAlignment="1">
      <alignment horizontal="center"/>
    </xf>
    <xf numFmtId="0" fontId="3" fillId="3" borderId="26" xfId="0" applyFont="1" applyFill="1" applyBorder="1" applyAlignment="1">
      <alignment horizontal="left" wrapText="1"/>
    </xf>
    <xf numFmtId="0" fontId="0" fillId="0" borderId="13" xfId="0" applyFont="1" applyBorder="1" applyAlignment="1">
      <alignment horizontal="center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3" fillId="3" borderId="28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4" borderId="31" xfId="0" applyFont="1" applyFill="1" applyBorder="1"/>
    <xf numFmtId="0" fontId="2" fillId="4" borderId="3" xfId="0" applyFont="1" applyFill="1" applyBorder="1"/>
    <xf numFmtId="0" fontId="2" fillId="4" borderId="27" xfId="0" applyFont="1" applyFill="1" applyBorder="1" applyAlignment="1">
      <alignment horizontal="left" vertical="top" wrapText="1"/>
    </xf>
    <xf numFmtId="0" fontId="2" fillId="4" borderId="32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5" borderId="35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35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36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5" borderId="2" xfId="0" applyFont="1" applyFill="1" applyBorder="1"/>
    <xf numFmtId="0" fontId="3" fillId="5" borderId="3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39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left" vertical="top" wrapText="1"/>
    </xf>
    <xf numFmtId="0" fontId="3" fillId="5" borderId="40" xfId="0" applyFont="1" applyFill="1" applyBorder="1" applyAlignment="1">
      <alignment horizontal="center" vertical="top" wrapText="1"/>
    </xf>
    <xf numFmtId="0" fontId="3" fillId="5" borderId="41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/>
    </xf>
    <xf numFmtId="0" fontId="2" fillId="5" borderId="0" xfId="0" applyFont="1" applyFill="1" applyBorder="1"/>
    <xf numFmtId="0" fontId="3" fillId="5" borderId="48" xfId="0" applyFont="1" applyFill="1" applyBorder="1" applyAlignment="1">
      <alignment horizontal="center" vertical="top" wrapText="1"/>
    </xf>
    <xf numFmtId="0" fontId="3" fillId="5" borderId="49" xfId="0" applyFont="1" applyFill="1" applyBorder="1" applyAlignment="1">
      <alignment horizontal="center" vertical="top" wrapText="1"/>
    </xf>
    <xf numFmtId="0" fontId="3" fillId="5" borderId="50" xfId="0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/>
    <xf numFmtId="0" fontId="2" fillId="5" borderId="51" xfId="0" applyFont="1" applyFill="1" applyBorder="1"/>
    <xf numFmtId="0" fontId="2" fillId="5" borderId="52" xfId="0" applyFont="1" applyFill="1" applyBorder="1"/>
    <xf numFmtId="0" fontId="2" fillId="4" borderId="14" xfId="0" applyFont="1" applyFill="1" applyBorder="1" applyAlignment="1">
      <alignment horizontal="left" vertical="top" wrapText="1"/>
    </xf>
    <xf numFmtId="0" fontId="2" fillId="5" borderId="30" xfId="0" applyFont="1" applyFill="1" applyBorder="1"/>
    <xf numFmtId="0" fontId="2" fillId="5" borderId="32" xfId="0" applyFont="1" applyFill="1" applyBorder="1"/>
    <xf numFmtId="0" fontId="2" fillId="5" borderId="17" xfId="0" applyFont="1" applyFill="1" applyBorder="1"/>
    <xf numFmtId="0" fontId="2" fillId="5" borderId="27" xfId="0" applyFont="1" applyFill="1" applyBorder="1"/>
    <xf numFmtId="0" fontId="3" fillId="5" borderId="42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47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47" xfId="0" applyFont="1" applyFill="1" applyBorder="1" applyAlignment="1">
      <alignment horizontal="center" vertical="top" wrapText="1"/>
    </xf>
    <xf numFmtId="0" fontId="3" fillId="5" borderId="46" xfId="0" applyFont="1" applyFill="1" applyBorder="1" applyAlignment="1">
      <alignment horizontal="center" vertical="top" wrapText="1"/>
    </xf>
    <xf numFmtId="0" fontId="3" fillId="4" borderId="53" xfId="0" applyFont="1" applyFill="1" applyBorder="1"/>
    <xf numFmtId="0" fontId="2" fillId="4" borderId="55" xfId="0" applyFont="1" applyFill="1" applyBorder="1"/>
    <xf numFmtId="0" fontId="2" fillId="4" borderId="56" xfId="0" applyFont="1" applyFill="1" applyBorder="1"/>
    <xf numFmtId="0" fontId="3" fillId="5" borderId="53" xfId="0" applyFont="1" applyFill="1" applyBorder="1"/>
    <xf numFmtId="0" fontId="3" fillId="5" borderId="57" xfId="0" applyFont="1" applyFill="1" applyBorder="1"/>
    <xf numFmtId="0" fontId="2" fillId="5" borderId="54" xfId="0" applyFont="1" applyFill="1" applyBorder="1"/>
    <xf numFmtId="0" fontId="2" fillId="5" borderId="55" xfId="0" applyFont="1" applyFill="1" applyBorder="1"/>
    <xf numFmtId="9" fontId="3" fillId="5" borderId="48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5" borderId="20" xfId="0" applyFont="1" applyFill="1" applyBorder="1" applyAlignment="1">
      <alignment horizontal="center" vertical="top" wrapText="1"/>
    </xf>
    <xf numFmtId="0" fontId="3" fillId="5" borderId="58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6" borderId="45" xfId="0" applyFont="1" applyFill="1" applyBorder="1" applyAlignment="1">
      <alignment horizontal="right"/>
    </xf>
    <xf numFmtId="0" fontId="6" fillId="10" borderId="65" xfId="0" applyFont="1" applyFill="1" applyBorder="1" applyAlignment="1">
      <alignment horizontal="center" wrapText="1"/>
    </xf>
    <xf numFmtId="0" fontId="6" fillId="10" borderId="65" xfId="0" applyFont="1" applyFill="1" applyBorder="1" applyAlignment="1">
      <alignment horizontal="center" vertical="center"/>
    </xf>
    <xf numFmtId="0" fontId="6" fillId="7" borderId="65" xfId="0" applyFont="1" applyFill="1" applyBorder="1" applyAlignment="1">
      <alignment horizontal="center" vertical="center" wrapText="1"/>
    </xf>
    <xf numFmtId="0" fontId="6" fillId="8" borderId="65" xfId="0" applyFont="1" applyFill="1" applyBorder="1" applyAlignment="1">
      <alignment horizontal="center" vertical="center" wrapText="1"/>
    </xf>
    <xf numFmtId="0" fontId="6" fillId="10" borderId="64" xfId="0" applyFont="1" applyFill="1" applyBorder="1" applyAlignment="1">
      <alignment horizontal="center" vertical="center"/>
    </xf>
    <xf numFmtId="0" fontId="6" fillId="10" borderId="65" xfId="0" applyFont="1" applyFill="1" applyBorder="1" applyAlignment="1">
      <alignment horizontal="center" wrapText="1" shrinkToFit="1"/>
    </xf>
    <xf numFmtId="0" fontId="0" fillId="9" borderId="70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9" borderId="71" xfId="0" applyFont="1" applyFill="1" applyBorder="1" applyAlignment="1">
      <alignment horizontal="center"/>
    </xf>
    <xf numFmtId="0" fontId="6" fillId="8" borderId="71" xfId="0" applyFont="1" applyFill="1" applyBorder="1" applyAlignment="1">
      <alignment horizontal="center" vertical="center" wrapText="1"/>
    </xf>
    <xf numFmtId="2" fontId="0" fillId="13" borderId="45" xfId="0" applyNumberFormat="1" applyFont="1" applyFill="1" applyBorder="1" applyAlignment="1">
      <alignment horizontal="center"/>
    </xf>
    <xf numFmtId="2" fontId="0" fillId="13" borderId="45" xfId="0" applyNumberFormat="1" applyFont="1" applyFill="1" applyBorder="1" applyAlignment="1">
      <alignment horizontal="left"/>
    </xf>
    <xf numFmtId="0" fontId="6" fillId="12" borderId="64" xfId="0" applyFont="1" applyFill="1" applyBorder="1" applyAlignment="1">
      <alignment horizontal="center" vertical="center" wrapText="1"/>
    </xf>
    <xf numFmtId="0" fontId="6" fillId="12" borderId="65" xfId="0" applyFont="1" applyFill="1" applyBorder="1" applyAlignment="1">
      <alignment horizontal="center" vertical="center" wrapText="1"/>
    </xf>
    <xf numFmtId="2" fontId="0" fillId="13" borderId="62" xfId="0" applyNumberFormat="1" applyFont="1" applyFill="1" applyBorder="1" applyAlignment="1">
      <alignment horizontal="center"/>
    </xf>
    <xf numFmtId="2" fontId="0" fillId="13" borderId="65" xfId="0" applyNumberFormat="1" applyFont="1" applyFill="1" applyBorder="1" applyAlignment="1">
      <alignment horizontal="center"/>
    </xf>
    <xf numFmtId="0" fontId="1" fillId="11" borderId="63" xfId="0" applyFont="1" applyFill="1" applyBorder="1" applyAlignment="1">
      <alignment horizontal="center"/>
    </xf>
    <xf numFmtId="0" fontId="1" fillId="11" borderId="69" xfId="0" applyFont="1" applyFill="1" applyBorder="1" applyAlignment="1">
      <alignment horizontal="center"/>
    </xf>
    <xf numFmtId="0" fontId="0" fillId="11" borderId="45" xfId="0" applyFont="1" applyFill="1" applyBorder="1" applyAlignment="1">
      <alignment horizontal="left" vertical="center" wrapText="1"/>
    </xf>
    <xf numFmtId="0" fontId="0" fillId="11" borderId="65" xfId="0" applyFont="1" applyFill="1" applyBorder="1" applyAlignment="1">
      <alignment horizontal="left" vertical="center" wrapText="1"/>
    </xf>
    <xf numFmtId="0" fontId="1" fillId="11" borderId="67" xfId="0" applyFont="1" applyFill="1" applyBorder="1" applyAlignment="1">
      <alignment horizontal="center" wrapText="1"/>
    </xf>
    <xf numFmtId="0" fontId="0" fillId="11" borderId="62" xfId="0" applyFont="1" applyFill="1" applyBorder="1" applyAlignment="1">
      <alignment horizontal="left" wrapText="1"/>
    </xf>
    <xf numFmtId="0" fontId="1" fillId="11" borderId="62" xfId="0" applyFont="1" applyFill="1" applyBorder="1" applyAlignment="1">
      <alignment horizontal="center" wrapText="1"/>
    </xf>
    <xf numFmtId="0" fontId="0" fillId="6" borderId="67" xfId="0" applyFont="1" applyFill="1" applyBorder="1" applyAlignment="1"/>
    <xf numFmtId="0" fontId="0" fillId="6" borderId="62" xfId="0" applyFont="1" applyFill="1" applyBorder="1" applyAlignment="1"/>
    <xf numFmtId="3" fontId="0" fillId="6" borderId="62" xfId="0" applyNumberFormat="1" applyFont="1" applyFill="1" applyBorder="1" applyAlignment="1"/>
    <xf numFmtId="0" fontId="0" fillId="6" borderId="63" xfId="0" applyFont="1" applyFill="1" applyBorder="1" applyAlignment="1"/>
    <xf numFmtId="0" fontId="0" fillId="9" borderId="62" xfId="0" applyFont="1" applyFill="1" applyBorder="1" applyAlignment="1"/>
    <xf numFmtId="0" fontId="0" fillId="13" borderId="67" xfId="0" applyFont="1" applyFill="1" applyBorder="1" applyAlignment="1"/>
    <xf numFmtId="0" fontId="0" fillId="13" borderId="62" xfId="0" applyFont="1" applyFill="1" applyBorder="1" applyAlignment="1"/>
    <xf numFmtId="0" fontId="1" fillId="11" borderId="68" xfId="0" applyFont="1" applyFill="1" applyBorder="1" applyAlignment="1">
      <alignment horizontal="center" wrapText="1"/>
    </xf>
    <xf numFmtId="0" fontId="0" fillId="11" borderId="45" xfId="0" applyFont="1" applyFill="1" applyBorder="1" applyAlignment="1">
      <alignment horizontal="left" wrapText="1"/>
    </xf>
    <xf numFmtId="0" fontId="1" fillId="11" borderId="45" xfId="0" applyFont="1" applyFill="1" applyBorder="1" applyAlignment="1">
      <alignment horizontal="center" wrapText="1"/>
    </xf>
    <xf numFmtId="0" fontId="0" fillId="6" borderId="68" xfId="0" applyFont="1" applyFill="1" applyBorder="1" applyAlignment="1"/>
    <xf numFmtId="0" fontId="0" fillId="6" borderId="45" xfId="0" applyFont="1" applyFill="1" applyBorder="1" applyAlignment="1"/>
    <xf numFmtId="3" fontId="0" fillId="6" borderId="45" xfId="0" applyNumberFormat="1" applyFont="1" applyFill="1" applyBorder="1" applyAlignment="1"/>
    <xf numFmtId="0" fontId="0" fillId="6" borderId="69" xfId="0" applyFont="1" applyFill="1" applyBorder="1" applyAlignment="1"/>
    <xf numFmtId="0" fontId="0" fillId="9" borderId="68" xfId="0" applyFont="1" applyFill="1" applyBorder="1" applyAlignment="1"/>
    <xf numFmtId="0" fontId="0" fillId="9" borderId="45" xfId="0" applyFont="1" applyFill="1" applyBorder="1" applyAlignment="1"/>
    <xf numFmtId="0" fontId="0" fillId="13" borderId="68" xfId="0" applyFont="1" applyFill="1" applyBorder="1" applyAlignment="1"/>
    <xf numFmtId="0" fontId="0" fillId="13" borderId="45" xfId="0" applyFont="1" applyFill="1" applyBorder="1" applyAlignment="1"/>
    <xf numFmtId="0" fontId="7" fillId="13" borderId="45" xfId="0" applyFont="1" applyFill="1" applyBorder="1" applyAlignment="1"/>
    <xf numFmtId="0" fontId="1" fillId="11" borderId="69" xfId="0" applyFont="1" applyFill="1" applyBorder="1" applyAlignment="1">
      <alignment horizontal="center" wrapText="1"/>
    </xf>
    <xf numFmtId="9" fontId="0" fillId="6" borderId="45" xfId="0" applyNumberFormat="1" applyFont="1" applyFill="1" applyBorder="1" applyAlignment="1"/>
    <xf numFmtId="10" fontId="0" fillId="6" borderId="69" xfId="0" applyNumberFormat="1" applyFont="1" applyFill="1" applyBorder="1" applyAlignment="1"/>
    <xf numFmtId="9" fontId="0" fillId="6" borderId="69" xfId="0" applyNumberFormat="1" applyFont="1" applyFill="1" applyBorder="1" applyAlignment="1"/>
    <xf numFmtId="0" fontId="0" fillId="11" borderId="65" xfId="0" applyFont="1" applyFill="1" applyBorder="1" applyAlignment="1">
      <alignment horizontal="left" wrapText="1"/>
    </xf>
    <xf numFmtId="0" fontId="1" fillId="11" borderId="65" xfId="0" applyFont="1" applyFill="1" applyBorder="1" applyAlignment="1">
      <alignment horizontal="center" wrapText="1"/>
    </xf>
    <xf numFmtId="0" fontId="1" fillId="11" borderId="66" xfId="0" applyFont="1" applyFill="1" applyBorder="1" applyAlignment="1">
      <alignment horizontal="center" wrapText="1"/>
    </xf>
    <xf numFmtId="0" fontId="0" fillId="6" borderId="64" xfId="0" applyFont="1" applyFill="1" applyBorder="1" applyAlignment="1"/>
    <xf numFmtId="0" fontId="0" fillId="6" borderId="65" xfId="0" applyFont="1" applyFill="1" applyBorder="1" applyAlignment="1"/>
    <xf numFmtId="3" fontId="0" fillId="6" borderId="65" xfId="0" applyNumberFormat="1" applyFont="1" applyFill="1" applyBorder="1" applyAlignment="1"/>
    <xf numFmtId="0" fontId="0" fillId="6" borderId="66" xfId="0" applyFont="1" applyFill="1" applyBorder="1" applyAlignment="1"/>
    <xf numFmtId="0" fontId="0" fillId="9" borderId="64" xfId="0" applyFont="1" applyFill="1" applyBorder="1" applyAlignment="1"/>
    <xf numFmtId="0" fontId="0" fillId="9" borderId="65" xfId="0" applyFont="1" applyFill="1" applyBorder="1" applyAlignment="1"/>
    <xf numFmtId="0" fontId="0" fillId="13" borderId="64" xfId="0" applyFont="1" applyFill="1" applyBorder="1" applyAlignment="1"/>
    <xf numFmtId="0" fontId="0" fillId="13" borderId="65" xfId="0" applyFont="1" applyFill="1" applyBorder="1" applyAlignment="1"/>
    <xf numFmtId="0" fontId="0" fillId="9" borderId="67" xfId="0" applyFill="1" applyBorder="1" applyAlignment="1"/>
    <xf numFmtId="0" fontId="0" fillId="9" borderId="68" xfId="0" applyFill="1" applyBorder="1" applyAlignment="1"/>
    <xf numFmtId="0" fontId="0" fillId="9" borderId="45" xfId="0" applyFill="1" applyBorder="1" applyAlignment="1"/>
    <xf numFmtId="0" fontId="0" fillId="13" borderId="45" xfId="0" applyFill="1" applyBorder="1" applyAlignment="1"/>
    <xf numFmtId="0" fontId="0" fillId="13" borderId="70" xfId="0" applyFont="1" applyFill="1" applyBorder="1" applyAlignment="1"/>
    <xf numFmtId="0" fontId="0" fillId="13" borderId="20" xfId="0" applyFont="1" applyFill="1" applyBorder="1" applyAlignment="1"/>
    <xf numFmtId="0" fontId="0" fillId="13" borderId="20" xfId="0" applyFill="1" applyBorder="1" applyAlignment="1"/>
    <xf numFmtId="0" fontId="0" fillId="13" borderId="71" xfId="0" applyFont="1" applyFill="1" applyBorder="1" applyAlignment="1"/>
    <xf numFmtId="0" fontId="6" fillId="12" borderId="71" xfId="0" applyFont="1" applyFill="1" applyBorder="1" applyAlignment="1">
      <alignment horizontal="center" vertical="center" wrapText="1"/>
    </xf>
    <xf numFmtId="0" fontId="0" fillId="15" borderId="59" xfId="0" applyFill="1" applyBorder="1" applyAlignment="1">
      <alignment horizontal="left" vertical="top" wrapText="1"/>
    </xf>
    <xf numFmtId="0" fontId="0" fillId="15" borderId="72" xfId="0" applyFill="1" applyBorder="1" applyAlignment="1">
      <alignment horizontal="left" vertical="top" wrapText="1"/>
    </xf>
    <xf numFmtId="0" fontId="0" fillId="15" borderId="72" xfId="0" applyFill="1" applyBorder="1"/>
    <xf numFmtId="0" fontId="0" fillId="15" borderId="72" xfId="0" applyFont="1" applyFill="1" applyBorder="1" applyAlignment="1">
      <alignment horizontal="left" vertical="top" wrapText="1"/>
    </xf>
    <xf numFmtId="0" fontId="0" fillId="15" borderId="72" xfId="0" applyFont="1" applyFill="1" applyBorder="1"/>
    <xf numFmtId="0" fontId="0" fillId="15" borderId="72" xfId="0" applyFont="1" applyFill="1" applyBorder="1" applyAlignment="1"/>
    <xf numFmtId="0" fontId="1" fillId="15" borderId="72" xfId="0" applyFont="1" applyFill="1" applyBorder="1"/>
    <xf numFmtId="0" fontId="0" fillId="15" borderId="73" xfId="0" applyFill="1" applyBorder="1" applyAlignment="1">
      <alignment horizontal="left" vertical="top" wrapText="1"/>
    </xf>
    <xf numFmtId="0" fontId="6" fillId="14" borderId="64" xfId="0" applyFont="1" applyFill="1" applyBorder="1" applyAlignment="1">
      <alignment horizontal="center" vertical="center" wrapText="1"/>
    </xf>
    <xf numFmtId="0" fontId="6" fillId="14" borderId="65" xfId="0" applyFont="1" applyFill="1" applyBorder="1" applyAlignment="1">
      <alignment horizontal="center" vertical="center" wrapText="1"/>
    </xf>
    <xf numFmtId="0" fontId="0" fillId="15" borderId="45" xfId="0" applyFont="1" applyFill="1" applyBorder="1"/>
    <xf numFmtId="0" fontId="0" fillId="15" borderId="45" xfId="0" applyFont="1" applyFill="1" applyBorder="1" applyAlignment="1">
      <alignment horizontal="center"/>
    </xf>
    <xf numFmtId="0" fontId="0" fillId="15" borderId="45" xfId="0" applyFont="1" applyFill="1" applyBorder="1" applyAlignment="1">
      <alignment horizontal="left"/>
    </xf>
    <xf numFmtId="0" fontId="0" fillId="15" borderId="62" xfId="0" applyFont="1" applyFill="1" applyBorder="1"/>
    <xf numFmtId="0" fontId="0" fillId="15" borderId="62" xfId="0" applyFont="1" applyFill="1" applyBorder="1" applyAlignment="1">
      <alignment horizontal="center"/>
    </xf>
    <xf numFmtId="0" fontId="0" fillId="15" borderId="65" xfId="0" applyFont="1" applyFill="1" applyBorder="1"/>
    <xf numFmtId="0" fontId="0" fillId="15" borderId="65" xfId="0" applyFont="1" applyFill="1" applyBorder="1" applyAlignment="1">
      <alignment horizontal="center"/>
    </xf>
    <xf numFmtId="0" fontId="0" fillId="15" borderId="45" xfId="0" applyFill="1" applyBorder="1"/>
    <xf numFmtId="0" fontId="0" fillId="15" borderId="70" xfId="0" applyFont="1" applyFill="1" applyBorder="1"/>
    <xf numFmtId="0" fontId="0" fillId="15" borderId="20" xfId="0" applyFont="1" applyFill="1" applyBorder="1"/>
    <xf numFmtId="0" fontId="0" fillId="15" borderId="71" xfId="0" applyFont="1" applyFill="1" applyBorder="1"/>
    <xf numFmtId="0" fontId="6" fillId="14" borderId="71" xfId="0" applyFont="1" applyFill="1" applyBorder="1" applyAlignment="1">
      <alignment horizontal="center" vertical="center" wrapText="1"/>
    </xf>
    <xf numFmtId="0" fontId="6" fillId="16" borderId="64" xfId="0" applyFont="1" applyFill="1" applyBorder="1" applyAlignment="1">
      <alignment horizontal="center" vertical="center" wrapText="1"/>
    </xf>
    <xf numFmtId="0" fontId="6" fillId="16" borderId="65" xfId="0" applyFont="1" applyFill="1" applyBorder="1" applyAlignment="1">
      <alignment horizontal="center" vertical="center" wrapText="1"/>
    </xf>
    <xf numFmtId="3" fontId="0" fillId="17" borderId="67" xfId="0" applyNumberFormat="1" applyFont="1" applyFill="1" applyBorder="1"/>
    <xf numFmtId="3" fontId="0" fillId="17" borderId="68" xfId="0" applyNumberFormat="1" applyFont="1" applyFill="1" applyBorder="1"/>
    <xf numFmtId="3" fontId="0" fillId="17" borderId="64" xfId="0" applyNumberFormat="1" applyFont="1" applyFill="1" applyBorder="1"/>
    <xf numFmtId="9" fontId="0" fillId="17" borderId="62" xfId="0" applyNumberFormat="1" applyFont="1" applyFill="1" applyBorder="1" applyAlignment="1">
      <alignment horizontal="center"/>
    </xf>
    <xf numFmtId="0" fontId="0" fillId="17" borderId="62" xfId="0" applyFont="1" applyFill="1" applyBorder="1" applyAlignment="1">
      <alignment horizontal="center"/>
    </xf>
    <xf numFmtId="10" fontId="0" fillId="17" borderId="45" xfId="0" applyNumberFormat="1" applyFont="1" applyFill="1" applyBorder="1" applyAlignment="1">
      <alignment horizontal="center"/>
    </xf>
    <xf numFmtId="9" fontId="0" fillId="17" borderId="45" xfId="0" applyNumberFormat="1" applyFont="1" applyFill="1" applyBorder="1" applyAlignment="1">
      <alignment horizontal="center"/>
    </xf>
    <xf numFmtId="0" fontId="0" fillId="17" borderId="45" xfId="0" applyFont="1" applyFill="1" applyBorder="1" applyAlignment="1">
      <alignment horizontal="center"/>
    </xf>
    <xf numFmtId="0" fontId="0" fillId="17" borderId="65" xfId="0" applyFont="1" applyFill="1" applyBorder="1" applyAlignment="1">
      <alignment horizontal="center"/>
    </xf>
    <xf numFmtId="9" fontId="0" fillId="17" borderId="65" xfId="0" applyNumberFormat="1" applyFont="1" applyFill="1" applyBorder="1" applyAlignment="1">
      <alignment horizontal="center"/>
    </xf>
    <xf numFmtId="0" fontId="6" fillId="16" borderId="71" xfId="0" applyFont="1" applyFill="1" applyBorder="1" applyAlignment="1">
      <alignment horizontal="center" vertical="center" wrapText="1"/>
    </xf>
    <xf numFmtId="0" fontId="0" fillId="0" borderId="0" xfId="0" applyFill="1"/>
    <xf numFmtId="0" fontId="6" fillId="18" borderId="64" xfId="0" applyFont="1" applyFill="1" applyBorder="1" applyAlignment="1">
      <alignment horizontal="center" vertical="center" wrapText="1"/>
    </xf>
    <xf numFmtId="0" fontId="6" fillId="18" borderId="65" xfId="0" applyFont="1" applyFill="1" applyBorder="1" applyAlignment="1">
      <alignment horizontal="center" vertical="center" wrapText="1"/>
    </xf>
    <xf numFmtId="0" fontId="6" fillId="18" borderId="66" xfId="0" applyFont="1" applyFill="1" applyBorder="1" applyAlignment="1">
      <alignment horizontal="center" vertical="center" wrapText="1"/>
    </xf>
    <xf numFmtId="0" fontId="0" fillId="17" borderId="70" xfId="0" applyFont="1" applyFill="1" applyBorder="1"/>
    <xf numFmtId="0" fontId="0" fillId="17" borderId="20" xfId="0" applyFont="1" applyFill="1" applyBorder="1"/>
    <xf numFmtId="0" fontId="0" fillId="17" borderId="71" xfId="0" applyFont="1" applyFill="1" applyBorder="1"/>
    <xf numFmtId="0" fontId="0" fillId="6" borderId="67" xfId="0" applyFill="1" applyBorder="1"/>
    <xf numFmtId="0" fontId="0" fillId="6" borderId="61" xfId="0" applyFill="1" applyBorder="1"/>
    <xf numFmtId="0" fontId="0" fillId="6" borderId="62" xfId="0" applyFill="1" applyBorder="1"/>
    <xf numFmtId="0" fontId="0" fillId="6" borderId="62" xfId="0" applyFont="1" applyFill="1" applyBorder="1"/>
    <xf numFmtId="0" fontId="0" fillId="6" borderId="63" xfId="0" applyFont="1" applyFill="1" applyBorder="1" applyAlignment="1">
      <alignment horizontal="right"/>
    </xf>
    <xf numFmtId="0" fontId="0" fillId="6" borderId="68" xfId="0" applyFill="1" applyBorder="1"/>
    <xf numFmtId="0" fontId="0" fillId="6" borderId="22" xfId="0" applyFill="1" applyBorder="1"/>
    <xf numFmtId="0" fontId="0" fillId="6" borderId="45" xfId="0" applyFill="1" applyBorder="1"/>
    <xf numFmtId="0" fontId="0" fillId="6" borderId="69" xfId="0" applyFont="1" applyFill="1" applyBorder="1" applyAlignment="1">
      <alignment horizontal="right"/>
    </xf>
    <xf numFmtId="0" fontId="7" fillId="6" borderId="22" xfId="0" applyFont="1" applyFill="1" applyBorder="1"/>
    <xf numFmtId="0" fontId="0" fillId="6" borderId="68" xfId="0" applyFont="1" applyFill="1" applyBorder="1"/>
    <xf numFmtId="0" fontId="0" fillId="6" borderId="22" xfId="0" applyFont="1" applyFill="1" applyBorder="1"/>
    <xf numFmtId="0" fontId="0" fillId="6" borderId="45" xfId="0" applyFont="1" applyFill="1" applyBorder="1"/>
    <xf numFmtId="0" fontId="0" fillId="6" borderId="69" xfId="0" applyFill="1" applyBorder="1" applyAlignment="1">
      <alignment horizontal="right"/>
    </xf>
    <xf numFmtId="0" fontId="0" fillId="6" borderId="64" xfId="0" applyFont="1" applyFill="1" applyBorder="1"/>
    <xf numFmtId="0" fontId="0" fillId="6" borderId="74" xfId="0" applyFont="1" applyFill="1" applyBorder="1"/>
    <xf numFmtId="0" fontId="0" fillId="6" borderId="65" xfId="0" applyFont="1" applyFill="1" applyBorder="1"/>
    <xf numFmtId="0" fontId="0" fillId="6" borderId="66" xfId="0" applyFont="1" applyFill="1" applyBorder="1" applyAlignment="1">
      <alignment horizontal="right"/>
    </xf>
    <xf numFmtId="0" fontId="2" fillId="4" borderId="75" xfId="0" applyFont="1" applyFill="1" applyBorder="1" applyAlignment="1">
      <alignment horizontal="left"/>
    </xf>
    <xf numFmtId="0" fontId="2" fillId="5" borderId="76" xfId="0" applyFont="1" applyFill="1" applyBorder="1"/>
    <xf numFmtId="0" fontId="2" fillId="5" borderId="6" xfId="0" applyFont="1" applyFill="1" applyBorder="1"/>
    <xf numFmtId="0" fontId="3" fillId="5" borderId="0" xfId="0" applyFont="1" applyFill="1" applyBorder="1" applyAlignment="1">
      <alignment horizontal="center"/>
    </xf>
    <xf numFmtId="0" fontId="2" fillId="4" borderId="57" xfId="0" applyFont="1" applyFill="1" applyBorder="1"/>
    <xf numFmtId="0" fontId="2" fillId="4" borderId="4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40" xfId="0" applyFont="1" applyFill="1" applyBorder="1" applyAlignment="1">
      <alignment horizontal="center" vertical="top" wrapText="1"/>
    </xf>
    <xf numFmtId="0" fontId="3" fillId="4" borderId="4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6" borderId="68" xfId="0" applyFont="1" applyFill="1" applyBorder="1"/>
    <xf numFmtId="0" fontId="8" fillId="6" borderId="22" xfId="0" applyFont="1" applyFill="1" applyBorder="1"/>
    <xf numFmtId="0" fontId="8" fillId="6" borderId="45" xfId="0" applyFont="1" applyFill="1" applyBorder="1"/>
    <xf numFmtId="0" fontId="8" fillId="13" borderId="45" xfId="0" applyFont="1" applyFill="1" applyBorder="1" applyAlignment="1"/>
    <xf numFmtId="0" fontId="0" fillId="11" borderId="45" xfId="0" applyFill="1" applyBorder="1" applyAlignment="1">
      <alignment horizontal="left" vertical="center" wrapText="1"/>
    </xf>
    <xf numFmtId="0" fontId="0" fillId="11" borderId="62" xfId="0" applyFont="1" applyFill="1" applyBorder="1" applyAlignment="1">
      <alignment horizontal="left" vertical="center" wrapText="1"/>
    </xf>
    <xf numFmtId="0" fontId="0" fillId="9" borderId="20" xfId="0" applyFill="1" applyBorder="1" applyAlignment="1">
      <alignment horizontal="center"/>
    </xf>
    <xf numFmtId="2" fontId="0" fillId="13" borderId="45" xfId="0" applyNumberFormat="1" applyFill="1" applyBorder="1" applyAlignment="1">
      <alignment horizontal="center"/>
    </xf>
    <xf numFmtId="0" fontId="8" fillId="13" borderId="20" xfId="0" applyFont="1" applyFill="1" applyBorder="1" applyAlignment="1"/>
    <xf numFmtId="0" fontId="0" fillId="6" borderId="45" xfId="0" applyFill="1" applyBorder="1" applyAlignment="1">
      <alignment horizontal="left" vertical="center"/>
    </xf>
    <xf numFmtId="0" fontId="0" fillId="6" borderId="45" xfId="0" applyFont="1" applyFill="1" applyBorder="1" applyAlignment="1">
      <alignment horizontal="left" vertical="center"/>
    </xf>
    <xf numFmtId="0" fontId="0" fillId="11" borderId="65" xfId="0" applyFill="1" applyBorder="1" applyAlignment="1">
      <alignment horizontal="left" vertical="center" wrapText="1"/>
    </xf>
    <xf numFmtId="0" fontId="0" fillId="11" borderId="45" xfId="0" applyFill="1" applyBorder="1" applyAlignment="1">
      <alignment horizontal="left" wrapText="1"/>
    </xf>
    <xf numFmtId="0" fontId="0" fillId="0" borderId="45" xfId="0" applyBorder="1"/>
    <xf numFmtId="0" fontId="1" fillId="0" borderId="45" xfId="0" applyFont="1" applyBorder="1"/>
    <xf numFmtId="0" fontId="1" fillId="16" borderId="67" xfId="0" applyFont="1" applyFill="1" applyBorder="1" applyAlignment="1">
      <alignment horizontal="center"/>
    </xf>
    <xf numFmtId="0" fontId="7" fillId="0" borderId="45" xfId="0" applyFont="1" applyBorder="1"/>
    <xf numFmtId="0" fontId="1" fillId="0" borderId="0" xfId="0" applyFont="1" applyBorder="1"/>
    <xf numFmtId="0" fontId="6" fillId="8" borderId="65" xfId="0" applyFont="1" applyFill="1" applyBorder="1" applyAlignment="1">
      <alignment horizontal="center" vertical="center" textRotation="90" wrapText="1"/>
    </xf>
    <xf numFmtId="0" fontId="6" fillId="8" borderId="66" xfId="0" applyFont="1" applyFill="1" applyBorder="1" applyAlignment="1">
      <alignment horizontal="center" vertical="center" wrapText="1"/>
    </xf>
    <xf numFmtId="0" fontId="1" fillId="9" borderId="62" xfId="0" applyFont="1" applyFill="1" applyBorder="1" applyAlignment="1">
      <alignment horizontal="center"/>
    </xf>
    <xf numFmtId="0" fontId="0" fillId="9" borderId="63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  <xf numFmtId="0" fontId="0" fillId="9" borderId="69" xfId="0" applyFont="1" applyFill="1" applyBorder="1" applyAlignment="1">
      <alignment horizontal="center"/>
    </xf>
    <xf numFmtId="0" fontId="0" fillId="9" borderId="69" xfId="0" applyFill="1" applyBorder="1" applyAlignment="1">
      <alignment horizontal="center"/>
    </xf>
    <xf numFmtId="0" fontId="1" fillId="9" borderId="65" xfId="0" applyFont="1" applyFill="1" applyBorder="1" applyAlignment="1">
      <alignment horizontal="center"/>
    </xf>
    <xf numFmtId="0" fontId="0" fillId="9" borderId="66" xfId="0" applyFont="1" applyFill="1" applyBorder="1" applyAlignment="1">
      <alignment horizontal="center"/>
    </xf>
    <xf numFmtId="0" fontId="1" fillId="19" borderId="77" xfId="0" applyFont="1" applyFill="1" applyBorder="1"/>
    <xf numFmtId="0" fontId="0" fillId="19" borderId="78" xfId="0" applyFill="1" applyBorder="1"/>
    <xf numFmtId="0" fontId="7" fillId="0" borderId="0" xfId="0" applyFont="1" applyFill="1" applyBorder="1"/>
    <xf numFmtId="0" fontId="1" fillId="0" borderId="0" xfId="0" applyFont="1" applyFill="1"/>
    <xf numFmtId="0" fontId="0" fillId="0" borderId="79" xfId="0" applyFill="1" applyBorder="1"/>
    <xf numFmtId="0" fontId="7" fillId="0" borderId="80" xfId="0" applyFont="1" applyFill="1" applyBorder="1"/>
    <xf numFmtId="0" fontId="9" fillId="0" borderId="0" xfId="0" applyFont="1" applyFill="1"/>
    <xf numFmtId="0" fontId="7" fillId="0" borderId="0" xfId="0" applyFont="1" applyBorder="1"/>
    <xf numFmtId="0" fontId="0" fillId="0" borderId="79" xfId="0" applyBorder="1"/>
    <xf numFmtId="0" fontId="7" fillId="0" borderId="80" xfId="0" applyFont="1" applyBorder="1"/>
    <xf numFmtId="0" fontId="9" fillId="0" borderId="0" xfId="0" applyFont="1"/>
    <xf numFmtId="0" fontId="1" fillId="19" borderId="81" xfId="0" applyFont="1" applyFill="1" applyBorder="1"/>
    <xf numFmtId="0" fontId="1" fillId="19" borderId="82" xfId="0" applyFont="1" applyFill="1" applyBorder="1"/>
    <xf numFmtId="0" fontId="8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10" borderId="13" xfId="0" applyFont="1" applyFill="1" applyBorder="1" applyAlignment="1">
      <alignment horizontal="center" vertical="center"/>
    </xf>
    <xf numFmtId="0" fontId="1" fillId="10" borderId="59" xfId="0" applyFont="1" applyFill="1" applyBorder="1" applyAlignment="1">
      <alignment horizontal="center"/>
    </xf>
    <xf numFmtId="0" fontId="1" fillId="10" borderId="60" xfId="0" applyFont="1" applyFill="1" applyBorder="1" applyAlignment="1">
      <alignment horizontal="center"/>
    </xf>
    <xf numFmtId="0" fontId="1" fillId="10" borderId="61" xfId="0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/>
    </xf>
    <xf numFmtId="0" fontId="1" fillId="12" borderId="67" xfId="0" applyFont="1" applyFill="1" applyBorder="1" applyAlignment="1">
      <alignment horizontal="center"/>
    </xf>
    <xf numFmtId="0" fontId="1" fillId="12" borderId="62" xfId="0" applyFont="1" applyFill="1" applyBorder="1" applyAlignment="1">
      <alignment horizontal="center"/>
    </xf>
    <xf numFmtId="0" fontId="1" fillId="16" borderId="67" xfId="0" applyFont="1" applyFill="1" applyBorder="1" applyAlignment="1">
      <alignment horizontal="center"/>
    </xf>
    <xf numFmtId="0" fontId="1" fillId="16" borderId="62" xfId="0" applyFont="1" applyFill="1" applyBorder="1" applyAlignment="1">
      <alignment horizontal="center"/>
    </xf>
    <xf numFmtId="0" fontId="1" fillId="16" borderId="70" xfId="0" applyFont="1" applyFill="1" applyBorder="1" applyAlignment="1">
      <alignment horizontal="center"/>
    </xf>
    <xf numFmtId="0" fontId="1" fillId="18" borderId="67" xfId="0" applyFont="1" applyFill="1" applyBorder="1" applyAlignment="1">
      <alignment horizontal="center"/>
    </xf>
    <xf numFmtId="0" fontId="1" fillId="18" borderId="62" xfId="0" applyFont="1" applyFill="1" applyBorder="1" applyAlignment="1">
      <alignment horizontal="center"/>
    </xf>
    <xf numFmtId="0" fontId="1" fillId="18" borderId="63" xfId="0" applyFont="1" applyFill="1" applyBorder="1" applyAlignment="1">
      <alignment horizontal="center"/>
    </xf>
    <xf numFmtId="0" fontId="1" fillId="8" borderId="62" xfId="0" applyFont="1" applyFill="1" applyBorder="1" applyAlignment="1">
      <alignment horizontal="center"/>
    </xf>
    <xf numFmtId="0" fontId="1" fillId="8" borderId="70" xfId="0" applyFont="1" applyFill="1" applyBorder="1" applyAlignment="1">
      <alignment horizontal="center"/>
    </xf>
    <xf numFmtId="0" fontId="1" fillId="12" borderId="70" xfId="0" applyFont="1" applyFill="1" applyBorder="1" applyAlignment="1">
      <alignment horizontal="center"/>
    </xf>
    <xf numFmtId="0" fontId="1" fillId="14" borderId="59" xfId="0" applyFont="1" applyFill="1" applyBorder="1" applyAlignment="1">
      <alignment horizontal="center"/>
    </xf>
    <xf numFmtId="0" fontId="1" fillId="14" borderId="6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1" fillId="8" borderId="6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5"/>
      <color rgb="FFFFD347"/>
      <color rgb="FFFFFFCC"/>
      <color rgb="FFFFFF99"/>
      <color rgb="FFD2E1B5"/>
      <color rgb="FFAE12A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8.9732475901544206E-2"/>
          <c:y val="0.12207416691919359"/>
          <c:w val="0.74115653218992861"/>
          <c:h val="0.7121637287545122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8574892302821908E-2"/>
                  <c:y val="1.399577631150595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4588032285707549"/>
                  <c:y val="-0.1097530427538225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8.2634295713036002E-2"/>
                  <c:y val="4.6072552892463661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lang="en-GB" sz="1100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'[1]PW Program Profiles'!$D$68:$D$70</c:f>
              <c:strCache>
                <c:ptCount val="3"/>
                <c:pt idx="0">
                  <c:v>Single method</c:v>
                </c:pt>
                <c:pt idx="1">
                  <c:v>Combination of 2 methods </c:v>
                </c:pt>
                <c:pt idx="2">
                  <c:v>Combination of 3 methods</c:v>
                </c:pt>
              </c:strCache>
            </c:strRef>
          </c:cat>
          <c:val>
            <c:numRef>
              <c:f>'[1]PW Program Profiles'!$E$68:$E$70</c:f>
              <c:numCache>
                <c:formatCode>General</c:formatCode>
                <c:ptCount val="3"/>
                <c:pt idx="0">
                  <c:v>10</c:v>
                </c:pt>
                <c:pt idx="1">
                  <c:v>23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/>
              <a:t>Combination of three methods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GB"/>
                </a:pPr>
                <a:endParaRPr lang="fr-FR"/>
              </a:p>
            </c:txPr>
            <c:showVal val="1"/>
          </c:dLbls>
          <c:cat>
            <c:strRef>
              <c:f>'[1]PW Program Profiles'!$D$58:$D$60</c:f>
              <c:strCache>
                <c:ptCount val="3"/>
                <c:pt idx="0">
                  <c:v>Geographical + self-selection + community driven </c:v>
                </c:pt>
                <c:pt idx="1">
                  <c:v>Geographic + administrative + community driven</c:v>
                </c:pt>
                <c:pt idx="2">
                  <c:v>Administrative+ PMT + community driven</c:v>
                </c:pt>
              </c:strCache>
            </c:strRef>
          </c:cat>
          <c:val>
            <c:numRef>
              <c:f>'[1]PW Program Profiles'!$E$58:$E$60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/>
        <c:axId val="101098240"/>
        <c:axId val="101099776"/>
      </c:barChart>
      <c:catAx>
        <c:axId val="1010982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1099776"/>
        <c:crosses val="autoZero"/>
        <c:auto val="1"/>
        <c:lblAlgn val="ctr"/>
        <c:lblOffset val="100"/>
      </c:catAx>
      <c:valAx>
        <c:axId val="1010997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109824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/>
              <a:t>Combination of two methods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GB"/>
                </a:pPr>
                <a:endParaRPr lang="fr-FR"/>
              </a:p>
            </c:txPr>
            <c:showVal val="1"/>
          </c:dLbls>
          <c:cat>
            <c:strRef>
              <c:f>'[1]PW Program Profiles'!$D$54:$D$57</c:f>
              <c:strCache>
                <c:ptCount val="4"/>
                <c:pt idx="0">
                  <c:v>Administrative + community driven</c:v>
                </c:pt>
                <c:pt idx="1">
                  <c:v>Geographical + community driven</c:v>
                </c:pt>
                <c:pt idx="2">
                  <c:v>Geographical + self-selection</c:v>
                </c:pt>
                <c:pt idx="3">
                  <c:v>Self-selection + community driven</c:v>
                </c:pt>
              </c:strCache>
            </c:strRef>
          </c:cat>
          <c:val>
            <c:numRef>
              <c:f>'[1]PW Program Profiles'!$E$54:$E$57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/>
        <c:axId val="106719104"/>
        <c:axId val="106720640"/>
      </c:barChart>
      <c:catAx>
        <c:axId val="106719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6720640"/>
        <c:crosses val="autoZero"/>
        <c:auto val="1"/>
        <c:lblAlgn val="ctr"/>
        <c:lblOffset val="100"/>
      </c:catAx>
      <c:valAx>
        <c:axId val="1067206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671910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/>
              <a:t>Managing Institutions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GB"/>
                </a:pPr>
                <a:endParaRPr lang="fr-FR"/>
              </a:p>
            </c:txPr>
            <c:showVal val="1"/>
          </c:dLbls>
          <c:cat>
            <c:strRef>
              <c:f>Management!$B$53:$B$60</c:f>
              <c:strCache>
                <c:ptCount val="8"/>
                <c:pt idx="0">
                  <c:v>Central Government</c:v>
                </c:pt>
                <c:pt idx="1">
                  <c:v>Regional and district government</c:v>
                </c:pt>
                <c:pt idx="2">
                  <c:v>Local government</c:v>
                </c:pt>
                <c:pt idx="3">
                  <c:v>Program Management Units</c:v>
                </c:pt>
                <c:pt idx="4">
                  <c:v>Social Fund (SF)</c:v>
                </c:pt>
                <c:pt idx="5">
                  <c:v>Community/NGO's</c:v>
                </c:pt>
                <c:pt idx="6">
                  <c:v>Combination (only government)</c:v>
                </c:pt>
                <c:pt idx="7">
                  <c:v>Combination (government, SF community, NGO)</c:v>
                </c:pt>
              </c:strCache>
            </c:strRef>
          </c:cat>
          <c:val>
            <c:numRef>
              <c:f>Management!$C$53:$C$60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dLbls>
          <c:showVal val="1"/>
        </c:dLbls>
        <c:overlap val="-25"/>
        <c:axId val="106737024"/>
        <c:axId val="106742912"/>
      </c:barChart>
      <c:catAx>
        <c:axId val="106737024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06742912"/>
        <c:crosses val="autoZero"/>
        <c:auto val="1"/>
        <c:lblAlgn val="ctr"/>
        <c:lblOffset val="100"/>
      </c:catAx>
      <c:valAx>
        <c:axId val="106742912"/>
        <c:scaling>
          <c:orientation val="minMax"/>
        </c:scaling>
        <c:delete val="1"/>
        <c:axPos val="b"/>
        <c:numFmt formatCode="General" sourceLinked="1"/>
        <c:majorTickMark val="none"/>
        <c:tickLblPos val="nextTo"/>
        <c:crossAx val="10673702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lang="en-GB"/>
            </a:pPr>
            <a:r>
              <a:rPr lang="en-US"/>
              <a:t>Program Funding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764435695538033E-3"/>
                  <c:y val="-6.5730533683289585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5.3881233595800528E-2"/>
                  <c:y val="-8.2800743657042916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5.5777340332458444E-2"/>
                  <c:y val="-0.25132728200641585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lang="en-GB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Funding!$B$3:$B$5</c:f>
              <c:strCache>
                <c:ptCount val="3"/>
                <c:pt idx="0">
                  <c:v>Exclusively donor funded</c:v>
                </c:pt>
                <c:pt idx="1">
                  <c:v>Exclusively country funded</c:v>
                </c:pt>
                <c:pt idx="2">
                  <c:v>Combination </c:v>
                </c:pt>
              </c:strCache>
            </c:strRef>
          </c:cat>
          <c:val>
            <c:numRef>
              <c:f>Funding!$C$3:$C$5</c:f>
              <c:numCache>
                <c:formatCode>General</c:formatCode>
                <c:ptCount val="3"/>
                <c:pt idx="0">
                  <c:v>13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932089</xdr:colOff>
      <xdr:row>71</xdr:row>
      <xdr:rowOff>95251</xdr:rowOff>
    </xdr:from>
    <xdr:to>
      <xdr:col>5</xdr:col>
      <xdr:colOff>61231</xdr:colOff>
      <xdr:row>88</xdr:row>
      <xdr:rowOff>54430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680356</xdr:colOff>
      <xdr:row>70</xdr:row>
      <xdr:rowOff>13607</xdr:rowOff>
    </xdr:from>
    <xdr:to>
      <xdr:col>13</xdr:col>
      <xdr:colOff>353785</xdr:colOff>
      <xdr:row>84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585107</xdr:colOff>
      <xdr:row>50</xdr:row>
      <xdr:rowOff>176893</xdr:rowOff>
    </xdr:from>
    <xdr:to>
      <xdr:col>13</xdr:col>
      <xdr:colOff>258536</xdr:colOff>
      <xdr:row>65</xdr:row>
      <xdr:rowOff>54429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85724</xdr:rowOff>
    </xdr:from>
    <xdr:to>
      <xdr:col>4</xdr:col>
      <xdr:colOff>514349</xdr:colOff>
      <xdr:row>78</xdr:row>
      <xdr:rowOff>57149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133350</xdr:rowOff>
    </xdr:from>
    <xdr:to>
      <xdr:col>5</xdr:col>
      <xdr:colOff>457200</xdr:colOff>
      <xdr:row>24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/AppData/Local/Temp/PW%20targeting%20metho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W Program Profiles"/>
      <sheetName val="PW Program Profiles (2)"/>
    </sheetNames>
    <sheetDataSet>
      <sheetData sheetId="0">
        <row r="54">
          <cell r="D54" t="str">
            <v>Administrative + community driven</v>
          </cell>
          <cell r="E54">
            <v>5</v>
          </cell>
        </row>
        <row r="55">
          <cell r="D55" t="str">
            <v>Geographical + community driven</v>
          </cell>
          <cell r="E55">
            <v>12</v>
          </cell>
        </row>
        <row r="56">
          <cell r="D56" t="str">
            <v>Geographical + self-selection</v>
          </cell>
          <cell r="E56">
            <v>3</v>
          </cell>
        </row>
        <row r="57">
          <cell r="D57" t="str">
            <v>Self-selection + community driven</v>
          </cell>
          <cell r="E57">
            <v>3</v>
          </cell>
        </row>
        <row r="58">
          <cell r="D58" t="str">
            <v xml:space="preserve">Geographical + self-selection + community driven </v>
          </cell>
          <cell r="E58">
            <v>5</v>
          </cell>
        </row>
        <row r="59">
          <cell r="D59" t="str">
            <v>Geographic + administrative + community driven</v>
          </cell>
          <cell r="E59">
            <v>3</v>
          </cell>
        </row>
        <row r="60">
          <cell r="D60" t="str">
            <v>Administrative+ PMT + community driven</v>
          </cell>
          <cell r="E60">
            <v>1</v>
          </cell>
        </row>
        <row r="68">
          <cell r="D68" t="str">
            <v>Single method</v>
          </cell>
          <cell r="E68">
            <v>10</v>
          </cell>
        </row>
        <row r="69">
          <cell r="D69" t="str">
            <v xml:space="preserve">Combination of 2 methods </v>
          </cell>
          <cell r="E69">
            <v>23</v>
          </cell>
        </row>
        <row r="70">
          <cell r="D70" t="str">
            <v>Combination of 3 methods</v>
          </cell>
          <cell r="E70">
            <v>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4" ySplit="2" topLeftCell="Q3" activePane="bottomRight" state="frozen"/>
      <selection pane="topRight" activeCell="E1" sqref="E1"/>
      <selection pane="bottomLeft" activeCell="A3" sqref="A3"/>
      <selection pane="bottomRight" activeCell="T3" sqref="T3"/>
    </sheetView>
  </sheetViews>
  <sheetFormatPr baseColWidth="10" defaultColWidth="9.140625" defaultRowHeight="15"/>
  <cols>
    <col min="1" max="1" width="6" style="2" customWidth="1"/>
    <col min="2" max="2" width="8.42578125" customWidth="1"/>
    <col min="3" max="3" width="20.7109375" customWidth="1"/>
    <col min="4" max="4" width="57.42578125" customWidth="1"/>
    <col min="5" max="5" width="8.7109375" style="116" customWidth="1"/>
    <col min="6" max="6" width="11.42578125" style="2" customWidth="1"/>
    <col min="7" max="7" width="15" customWidth="1"/>
    <col min="8" max="8" width="18.7109375" customWidth="1"/>
    <col min="9" max="11" width="14.140625" customWidth="1"/>
    <col min="12" max="12" width="10.85546875" customWidth="1"/>
    <col min="13" max="13" width="15.7109375" customWidth="1"/>
    <col min="14" max="14" width="18.140625" customWidth="1"/>
    <col min="15" max="15" width="12" customWidth="1"/>
    <col min="16" max="16" width="31.5703125" customWidth="1"/>
    <col min="17" max="17" width="14.7109375" customWidth="1"/>
    <col min="18" max="18" width="31.5703125" customWidth="1"/>
  </cols>
  <sheetData>
    <row r="1" spans="1:18">
      <c r="A1" s="304" t="s">
        <v>243</v>
      </c>
      <c r="B1" s="305"/>
      <c r="C1" s="305"/>
      <c r="D1" s="305"/>
      <c r="E1" s="305"/>
      <c r="F1" s="306"/>
      <c r="G1" s="307" t="s">
        <v>242</v>
      </c>
      <c r="H1" s="307"/>
      <c r="I1" s="307"/>
      <c r="J1" s="307"/>
      <c r="K1" s="307"/>
      <c r="L1" s="307"/>
      <c r="M1" s="308" t="s">
        <v>249</v>
      </c>
      <c r="N1" s="309"/>
      <c r="O1" s="309"/>
      <c r="P1" s="309"/>
      <c r="Q1" s="309"/>
      <c r="R1" s="275" t="s">
        <v>318</v>
      </c>
    </row>
    <row r="2" spans="1:18" ht="39" customHeight="1" thickBot="1">
      <c r="A2" s="128" t="s">
        <v>244</v>
      </c>
      <c r="B2" s="125" t="s">
        <v>239</v>
      </c>
      <c r="C2" s="125" t="s">
        <v>240</v>
      </c>
      <c r="D2" s="125" t="s">
        <v>119</v>
      </c>
      <c r="E2" s="129" t="s">
        <v>172</v>
      </c>
      <c r="F2" s="124" t="s">
        <v>171</v>
      </c>
      <c r="G2" s="126" t="s">
        <v>181</v>
      </c>
      <c r="H2" s="126" t="s">
        <v>173</v>
      </c>
      <c r="I2" s="126" t="s">
        <v>183</v>
      </c>
      <c r="J2" s="126" t="s">
        <v>186</v>
      </c>
      <c r="K2" s="126" t="s">
        <v>289</v>
      </c>
      <c r="L2" s="126" t="s">
        <v>368</v>
      </c>
      <c r="M2" s="136" t="s">
        <v>245</v>
      </c>
      <c r="N2" s="137" t="s">
        <v>246</v>
      </c>
      <c r="O2" s="137" t="s">
        <v>258</v>
      </c>
      <c r="P2" s="137" t="s">
        <v>254</v>
      </c>
      <c r="Q2" s="137" t="s">
        <v>248</v>
      </c>
      <c r="R2" s="212" t="s">
        <v>293</v>
      </c>
    </row>
    <row r="3" spans="1:18" s="27" customFormat="1" ht="18" customHeight="1">
      <c r="A3" s="144">
        <v>1</v>
      </c>
      <c r="B3" s="145" t="s">
        <v>3</v>
      </c>
      <c r="C3" s="145" t="s">
        <v>85</v>
      </c>
      <c r="D3" s="265" t="s">
        <v>120</v>
      </c>
      <c r="E3" s="146" t="s">
        <v>73</v>
      </c>
      <c r="F3" s="140">
        <v>2009</v>
      </c>
      <c r="G3" s="147" t="s">
        <v>174</v>
      </c>
      <c r="H3" s="148"/>
      <c r="I3" s="148" t="s">
        <v>189</v>
      </c>
      <c r="J3" s="148"/>
      <c r="K3" s="148"/>
      <c r="L3" s="149"/>
      <c r="M3" s="152"/>
      <c r="N3" s="153"/>
      <c r="O3" s="138"/>
      <c r="P3" s="153"/>
      <c r="Q3" s="153"/>
      <c r="R3" s="214">
        <v>16892000</v>
      </c>
    </row>
    <row r="4" spans="1:18" s="27" customFormat="1" ht="18" customHeight="1">
      <c r="A4" s="154">
        <f>+(A3+1)</f>
        <v>2</v>
      </c>
      <c r="B4" s="155" t="s">
        <v>3</v>
      </c>
      <c r="C4" s="155" t="s">
        <v>22</v>
      </c>
      <c r="D4" s="264" t="s">
        <v>370</v>
      </c>
      <c r="E4" s="156" t="s">
        <v>73</v>
      </c>
      <c r="F4" s="141">
        <v>2010</v>
      </c>
      <c r="G4" s="157" t="s">
        <v>174</v>
      </c>
      <c r="H4" s="158" t="s">
        <v>175</v>
      </c>
      <c r="I4" s="158" t="s">
        <v>187</v>
      </c>
      <c r="J4" s="158">
        <v>12</v>
      </c>
      <c r="K4" s="158"/>
      <c r="L4" s="159"/>
      <c r="M4" s="163" t="s">
        <v>250</v>
      </c>
      <c r="N4" s="164" t="s">
        <v>247</v>
      </c>
      <c r="O4" s="134"/>
      <c r="P4" s="165"/>
      <c r="Q4" s="164" t="s">
        <v>251</v>
      </c>
      <c r="R4" s="215">
        <v>1500000</v>
      </c>
    </row>
    <row r="5" spans="1:18" s="29" customFormat="1" ht="18" customHeight="1">
      <c r="A5" s="154">
        <f t="shared" ref="A5:A52" si="0">+(A4+1)</f>
        <v>3</v>
      </c>
      <c r="B5" s="155" t="s">
        <v>3</v>
      </c>
      <c r="C5" s="155" t="s">
        <v>4</v>
      </c>
      <c r="D5" s="142" t="s">
        <v>121</v>
      </c>
      <c r="E5" s="156" t="s">
        <v>73</v>
      </c>
      <c r="F5" s="166">
        <v>2009</v>
      </c>
      <c r="G5" s="157" t="s">
        <v>174</v>
      </c>
      <c r="H5" s="158"/>
      <c r="I5" s="158" t="s">
        <v>187</v>
      </c>
      <c r="J5" s="158">
        <v>12</v>
      </c>
      <c r="K5" s="158">
        <v>132</v>
      </c>
      <c r="L5" s="159">
        <v>3036</v>
      </c>
      <c r="M5" s="163" t="s">
        <v>250</v>
      </c>
      <c r="N5" s="164" t="s">
        <v>253</v>
      </c>
      <c r="O5" s="134">
        <v>5</v>
      </c>
      <c r="P5" s="263" t="s">
        <v>363</v>
      </c>
      <c r="Q5" s="164" t="s">
        <v>251</v>
      </c>
      <c r="R5" s="215">
        <v>39000000</v>
      </c>
    </row>
    <row r="6" spans="1:18" s="27" customFormat="1" ht="18" customHeight="1">
      <c r="A6" s="154">
        <f t="shared" si="0"/>
        <v>4</v>
      </c>
      <c r="B6" s="155" t="s">
        <v>3</v>
      </c>
      <c r="C6" s="155" t="s">
        <v>5</v>
      </c>
      <c r="D6" s="142" t="s">
        <v>122</v>
      </c>
      <c r="E6" s="156" t="s">
        <v>73</v>
      </c>
      <c r="F6" s="166">
        <v>2005</v>
      </c>
      <c r="G6" s="157" t="s">
        <v>174</v>
      </c>
      <c r="H6" s="158"/>
      <c r="I6" s="158" t="s">
        <v>187</v>
      </c>
      <c r="J6" s="158">
        <v>12</v>
      </c>
      <c r="K6" s="158"/>
      <c r="L6" s="159">
        <v>13799</v>
      </c>
      <c r="M6" s="163" t="s">
        <v>250</v>
      </c>
      <c r="N6" s="184" t="s">
        <v>261</v>
      </c>
      <c r="O6" s="134">
        <v>3</v>
      </c>
      <c r="P6" s="164"/>
      <c r="Q6" s="164" t="s">
        <v>255</v>
      </c>
      <c r="R6" s="215">
        <v>12000000</v>
      </c>
    </row>
    <row r="7" spans="1:18" s="27" customFormat="1" ht="18" customHeight="1">
      <c r="A7" s="154">
        <f t="shared" si="0"/>
        <v>5</v>
      </c>
      <c r="B7" s="155" t="s">
        <v>3</v>
      </c>
      <c r="C7" s="155" t="s">
        <v>86</v>
      </c>
      <c r="D7" s="142" t="s">
        <v>123</v>
      </c>
      <c r="E7" s="156" t="s">
        <v>73</v>
      </c>
      <c r="F7" s="166">
        <v>2005</v>
      </c>
      <c r="G7" s="157" t="s">
        <v>180</v>
      </c>
      <c r="H7" s="158" t="s">
        <v>175</v>
      </c>
      <c r="I7" s="158" t="s">
        <v>187</v>
      </c>
      <c r="J7" s="158">
        <v>12</v>
      </c>
      <c r="K7" s="158"/>
      <c r="L7" s="159">
        <v>7600000</v>
      </c>
      <c r="M7" s="163" t="s">
        <v>260</v>
      </c>
      <c r="N7" s="184" t="s">
        <v>261</v>
      </c>
      <c r="O7" s="134">
        <v>0.7</v>
      </c>
      <c r="P7" s="164"/>
      <c r="Q7" s="164" t="s">
        <v>255</v>
      </c>
      <c r="R7" s="215">
        <v>300000000</v>
      </c>
    </row>
    <row r="8" spans="1:18" s="27" customFormat="1" ht="18" customHeight="1">
      <c r="A8" s="154">
        <f t="shared" si="0"/>
        <v>6</v>
      </c>
      <c r="B8" s="155" t="s">
        <v>3</v>
      </c>
      <c r="C8" s="155" t="s">
        <v>87</v>
      </c>
      <c r="D8" s="142" t="s">
        <v>124</v>
      </c>
      <c r="E8" s="156" t="s">
        <v>73</v>
      </c>
      <c r="F8" s="166">
        <v>2008</v>
      </c>
      <c r="G8" s="157" t="s">
        <v>180</v>
      </c>
      <c r="H8" s="158" t="s">
        <v>175</v>
      </c>
      <c r="I8" s="158" t="s">
        <v>187</v>
      </c>
      <c r="J8" s="158">
        <v>12</v>
      </c>
      <c r="K8" s="158"/>
      <c r="L8" s="159"/>
      <c r="M8" s="163"/>
      <c r="N8" s="164"/>
      <c r="O8" s="134"/>
      <c r="P8" s="164"/>
      <c r="Q8" s="164"/>
      <c r="R8" s="215">
        <v>53400000</v>
      </c>
    </row>
    <row r="9" spans="1:18" s="27" customFormat="1" ht="18" customHeight="1">
      <c r="A9" s="154">
        <f t="shared" si="0"/>
        <v>7</v>
      </c>
      <c r="B9" s="155" t="s">
        <v>3</v>
      </c>
      <c r="C9" s="155" t="s">
        <v>78</v>
      </c>
      <c r="D9" s="142" t="s">
        <v>125</v>
      </c>
      <c r="E9" s="156" t="s">
        <v>73</v>
      </c>
      <c r="F9" s="166">
        <v>2004</v>
      </c>
      <c r="G9" s="157" t="s">
        <v>180</v>
      </c>
      <c r="H9" s="158" t="s">
        <v>175</v>
      </c>
      <c r="I9" s="158"/>
      <c r="J9" s="158"/>
      <c r="K9" s="158"/>
      <c r="L9" s="159"/>
      <c r="M9" s="163"/>
      <c r="N9" s="164"/>
      <c r="O9" s="134"/>
      <c r="P9" s="164"/>
      <c r="Q9" s="164"/>
      <c r="R9" s="215">
        <v>12000000</v>
      </c>
    </row>
    <row r="10" spans="1:18" s="27" customFormat="1" ht="18" customHeight="1">
      <c r="A10" s="154">
        <f t="shared" si="0"/>
        <v>8</v>
      </c>
      <c r="B10" s="155" t="s">
        <v>3</v>
      </c>
      <c r="C10" s="155" t="s">
        <v>79</v>
      </c>
      <c r="D10" s="142" t="s">
        <v>126</v>
      </c>
      <c r="E10" s="156" t="s">
        <v>72</v>
      </c>
      <c r="F10" s="166">
        <v>2010</v>
      </c>
      <c r="G10" s="157" t="s">
        <v>174</v>
      </c>
      <c r="H10" s="158"/>
      <c r="I10" s="158" t="s">
        <v>187</v>
      </c>
      <c r="J10" s="158">
        <v>12</v>
      </c>
      <c r="K10" s="158"/>
      <c r="L10" s="159"/>
      <c r="M10" s="163" t="s">
        <v>250</v>
      </c>
      <c r="N10" s="164"/>
      <c r="O10" s="134"/>
      <c r="P10" s="164"/>
      <c r="Q10" s="164" t="s">
        <v>256</v>
      </c>
      <c r="R10" s="215">
        <v>12000000</v>
      </c>
    </row>
    <row r="11" spans="1:18" s="27" customFormat="1" ht="18" customHeight="1">
      <c r="A11" s="154">
        <f t="shared" si="0"/>
        <v>9</v>
      </c>
      <c r="B11" s="155" t="s">
        <v>3</v>
      </c>
      <c r="C11" s="155" t="s">
        <v>6</v>
      </c>
      <c r="D11" s="142" t="s">
        <v>127</v>
      </c>
      <c r="E11" s="156" t="s">
        <v>73</v>
      </c>
      <c r="F11" s="166">
        <v>2009</v>
      </c>
      <c r="G11" s="157" t="s">
        <v>174</v>
      </c>
      <c r="H11" s="158"/>
      <c r="I11" s="158" t="s">
        <v>187</v>
      </c>
      <c r="J11" s="158">
        <v>12</v>
      </c>
      <c r="K11" s="158"/>
      <c r="L11" s="159">
        <v>300000</v>
      </c>
      <c r="M11" s="163" t="s">
        <v>250</v>
      </c>
      <c r="N11" s="164" t="s">
        <v>261</v>
      </c>
      <c r="O11" s="134">
        <v>3.2</v>
      </c>
      <c r="P11" s="164"/>
      <c r="Q11" s="164" t="s">
        <v>259</v>
      </c>
      <c r="R11" s="215">
        <v>197000000</v>
      </c>
    </row>
    <row r="12" spans="1:18" s="27" customFormat="1" ht="18" customHeight="1">
      <c r="A12" s="154">
        <f t="shared" si="0"/>
        <v>10</v>
      </c>
      <c r="B12" s="155" t="s">
        <v>3</v>
      </c>
      <c r="C12" s="155" t="s">
        <v>83</v>
      </c>
      <c r="D12" s="142" t="s">
        <v>128</v>
      </c>
      <c r="E12" s="156" t="s">
        <v>73</v>
      </c>
      <c r="F12" s="166">
        <v>2008</v>
      </c>
      <c r="G12" s="157" t="s">
        <v>174</v>
      </c>
      <c r="H12" s="158"/>
      <c r="I12" s="158" t="s">
        <v>187</v>
      </c>
      <c r="J12" s="158">
        <v>12</v>
      </c>
      <c r="K12" s="158"/>
      <c r="L12" s="159">
        <v>11000</v>
      </c>
      <c r="M12" s="163" t="s">
        <v>250</v>
      </c>
      <c r="N12" s="184" t="s">
        <v>261</v>
      </c>
      <c r="O12" s="134">
        <v>3</v>
      </c>
      <c r="P12" s="164"/>
      <c r="Q12" s="164"/>
      <c r="R12" s="215">
        <v>15000000</v>
      </c>
    </row>
    <row r="13" spans="1:18" s="27" customFormat="1" ht="18" customHeight="1">
      <c r="A13" s="154">
        <f t="shared" si="0"/>
        <v>11</v>
      </c>
      <c r="B13" s="155" t="s">
        <v>3</v>
      </c>
      <c r="C13" s="155" t="s">
        <v>84</v>
      </c>
      <c r="D13" s="142" t="s">
        <v>129</v>
      </c>
      <c r="E13" s="156" t="s">
        <v>73</v>
      </c>
      <c r="F13" s="166">
        <v>2006</v>
      </c>
      <c r="G13" s="157" t="s">
        <v>174</v>
      </c>
      <c r="H13" s="158"/>
      <c r="I13" s="158" t="s">
        <v>187</v>
      </c>
      <c r="J13" s="158"/>
      <c r="K13" s="158"/>
      <c r="L13" s="159"/>
      <c r="M13" s="163" t="s">
        <v>260</v>
      </c>
      <c r="N13" s="164" t="s">
        <v>261</v>
      </c>
      <c r="O13" s="134">
        <v>3</v>
      </c>
      <c r="P13" s="164"/>
      <c r="Q13" s="164"/>
      <c r="R13" s="215">
        <v>120000</v>
      </c>
    </row>
    <row r="14" spans="1:18" s="27" customFormat="1" ht="18" customHeight="1">
      <c r="A14" s="154">
        <f t="shared" si="0"/>
        <v>12</v>
      </c>
      <c r="B14" s="155" t="s">
        <v>3</v>
      </c>
      <c r="C14" s="272" t="s">
        <v>369</v>
      </c>
      <c r="D14" s="142" t="s">
        <v>130</v>
      </c>
      <c r="E14" s="156" t="s">
        <v>73</v>
      </c>
      <c r="F14" s="166">
        <v>2009</v>
      </c>
      <c r="G14" s="157" t="s">
        <v>174</v>
      </c>
      <c r="H14" s="158" t="s">
        <v>190</v>
      </c>
      <c r="I14" s="158" t="s">
        <v>187</v>
      </c>
      <c r="J14" s="158">
        <v>12</v>
      </c>
      <c r="K14" s="158"/>
      <c r="L14" s="159">
        <v>50000</v>
      </c>
      <c r="M14" s="163" t="s">
        <v>250</v>
      </c>
      <c r="N14" s="164" t="s">
        <v>261</v>
      </c>
      <c r="O14" s="134">
        <v>0.98</v>
      </c>
      <c r="P14" s="164"/>
      <c r="Q14" s="164" t="s">
        <v>259</v>
      </c>
      <c r="R14" s="215">
        <v>13300000</v>
      </c>
    </row>
    <row r="15" spans="1:18" s="27" customFormat="1" ht="18" customHeight="1">
      <c r="A15" s="154">
        <f t="shared" si="0"/>
        <v>13</v>
      </c>
      <c r="B15" s="155" t="s">
        <v>3</v>
      </c>
      <c r="C15" s="155" t="s">
        <v>7</v>
      </c>
      <c r="D15" s="142" t="s">
        <v>131</v>
      </c>
      <c r="E15" s="156" t="s">
        <v>73</v>
      </c>
      <c r="F15" s="166">
        <v>2009</v>
      </c>
      <c r="G15" s="157" t="s">
        <v>174</v>
      </c>
      <c r="H15" s="158"/>
      <c r="I15" s="158" t="s">
        <v>187</v>
      </c>
      <c r="J15" s="158">
        <v>12</v>
      </c>
      <c r="K15" s="158">
        <v>12</v>
      </c>
      <c r="L15" s="159">
        <v>223333</v>
      </c>
      <c r="M15" s="163" t="s">
        <v>250</v>
      </c>
      <c r="N15" s="164" t="s">
        <v>261</v>
      </c>
      <c r="O15" s="134">
        <v>1.24</v>
      </c>
      <c r="P15" s="164"/>
      <c r="Q15" s="164" t="s">
        <v>276</v>
      </c>
      <c r="R15" s="215">
        <v>4250306</v>
      </c>
    </row>
    <row r="16" spans="1:18" s="27" customFormat="1" ht="18" customHeight="1">
      <c r="A16" s="154">
        <f t="shared" si="0"/>
        <v>14</v>
      </c>
      <c r="B16" s="155" t="s">
        <v>3</v>
      </c>
      <c r="C16" s="155" t="s">
        <v>80</v>
      </c>
      <c r="D16" s="142" t="s">
        <v>132</v>
      </c>
      <c r="E16" s="156" t="s">
        <v>73</v>
      </c>
      <c r="F16" s="166">
        <v>2008</v>
      </c>
      <c r="G16" s="157" t="s">
        <v>180</v>
      </c>
      <c r="H16" s="158"/>
      <c r="I16" s="158" t="s">
        <v>187</v>
      </c>
      <c r="J16" s="158">
        <v>12</v>
      </c>
      <c r="K16" s="158"/>
      <c r="L16" s="159"/>
      <c r="M16" s="163" t="s">
        <v>250</v>
      </c>
      <c r="N16" s="164" t="s">
        <v>261</v>
      </c>
      <c r="O16" s="134"/>
      <c r="P16" s="164"/>
      <c r="Q16" s="164" t="s">
        <v>259</v>
      </c>
      <c r="R16" s="215"/>
    </row>
    <row r="17" spans="1:18" s="27" customFormat="1" ht="18" customHeight="1">
      <c r="A17" s="154">
        <f t="shared" si="0"/>
        <v>15</v>
      </c>
      <c r="B17" s="155" t="s">
        <v>3</v>
      </c>
      <c r="C17" s="155" t="s">
        <v>82</v>
      </c>
      <c r="D17" s="142" t="s">
        <v>133</v>
      </c>
      <c r="E17" s="156" t="s">
        <v>73</v>
      </c>
      <c r="F17" s="166">
        <v>2006</v>
      </c>
      <c r="G17" s="157" t="s">
        <v>174</v>
      </c>
      <c r="H17" s="158" t="s">
        <v>175</v>
      </c>
      <c r="I17" s="158" t="s">
        <v>187</v>
      </c>
      <c r="J17" s="158">
        <v>12</v>
      </c>
      <c r="K17" s="158">
        <v>120</v>
      </c>
      <c r="L17" s="159">
        <v>6860</v>
      </c>
      <c r="M17" s="163" t="s">
        <v>266</v>
      </c>
      <c r="N17" s="184" t="s">
        <v>261</v>
      </c>
      <c r="O17" s="267" t="s">
        <v>364</v>
      </c>
      <c r="P17" s="164"/>
      <c r="Q17" s="263" t="s">
        <v>251</v>
      </c>
      <c r="R17" s="215">
        <v>2535260</v>
      </c>
    </row>
    <row r="18" spans="1:18" s="27" customFormat="1" ht="18" customHeight="1">
      <c r="A18" s="154">
        <f t="shared" si="0"/>
        <v>16</v>
      </c>
      <c r="B18" s="155" t="s">
        <v>3</v>
      </c>
      <c r="C18" s="155" t="s">
        <v>8</v>
      </c>
      <c r="D18" s="142" t="s">
        <v>134</v>
      </c>
      <c r="E18" s="156" t="s">
        <v>73</v>
      </c>
      <c r="F18" s="166">
        <v>2008</v>
      </c>
      <c r="G18" s="157" t="s">
        <v>174</v>
      </c>
      <c r="H18" s="158"/>
      <c r="I18" s="158" t="s">
        <v>187</v>
      </c>
      <c r="J18" s="158">
        <v>12</v>
      </c>
      <c r="K18" s="158"/>
      <c r="L18" s="159"/>
      <c r="M18" s="163" t="s">
        <v>250</v>
      </c>
      <c r="N18" s="164" t="s">
        <v>261</v>
      </c>
      <c r="O18" s="134">
        <v>1.55</v>
      </c>
      <c r="P18" s="164"/>
      <c r="Q18" s="164" t="s">
        <v>256</v>
      </c>
      <c r="R18" s="215">
        <v>16900000</v>
      </c>
    </row>
    <row r="19" spans="1:18" s="27" customFormat="1" ht="18" customHeight="1">
      <c r="A19" s="154">
        <f t="shared" si="0"/>
        <v>17</v>
      </c>
      <c r="B19" s="155" t="s">
        <v>3</v>
      </c>
      <c r="C19" s="155" t="s">
        <v>135</v>
      </c>
      <c r="D19" s="142" t="s">
        <v>136</v>
      </c>
      <c r="E19" s="156" t="s">
        <v>73</v>
      </c>
      <c r="F19" s="166">
        <v>2004</v>
      </c>
      <c r="G19" s="157" t="s">
        <v>174</v>
      </c>
      <c r="H19" s="158" t="s">
        <v>190</v>
      </c>
      <c r="I19" s="158" t="s">
        <v>187</v>
      </c>
      <c r="J19" s="158">
        <v>12</v>
      </c>
      <c r="K19" s="158"/>
      <c r="L19" s="159">
        <v>55000</v>
      </c>
      <c r="M19" s="163" t="s">
        <v>260</v>
      </c>
      <c r="N19" s="164" t="s">
        <v>253</v>
      </c>
      <c r="O19" s="134">
        <v>8</v>
      </c>
      <c r="P19" s="164" t="s">
        <v>277</v>
      </c>
      <c r="Q19" s="164" t="s">
        <v>278</v>
      </c>
      <c r="R19" s="215">
        <v>3800000</v>
      </c>
    </row>
    <row r="20" spans="1:18" s="27" customFormat="1" ht="18" customHeight="1">
      <c r="A20" s="154">
        <f t="shared" si="0"/>
        <v>18</v>
      </c>
      <c r="B20" s="155" t="s">
        <v>3</v>
      </c>
      <c r="C20" s="155" t="s">
        <v>28</v>
      </c>
      <c r="D20" s="142" t="s">
        <v>137</v>
      </c>
      <c r="E20" s="156" t="s">
        <v>73</v>
      </c>
      <c r="F20" s="166">
        <v>2007</v>
      </c>
      <c r="G20" s="157" t="s">
        <v>174</v>
      </c>
      <c r="H20" s="158"/>
      <c r="I20" s="158" t="s">
        <v>187</v>
      </c>
      <c r="J20" s="158">
        <v>12</v>
      </c>
      <c r="K20" s="158"/>
      <c r="L20" s="159">
        <v>2000</v>
      </c>
      <c r="M20" s="163" t="s">
        <v>250</v>
      </c>
      <c r="N20" s="164" t="s">
        <v>247</v>
      </c>
      <c r="O20" s="134"/>
      <c r="P20" s="164"/>
      <c r="Q20" s="164" t="s">
        <v>255</v>
      </c>
      <c r="R20" s="215">
        <v>1674337</v>
      </c>
    </row>
    <row r="21" spans="1:18" s="27" customFormat="1" ht="18" customHeight="1">
      <c r="A21" s="154">
        <f t="shared" si="0"/>
        <v>19</v>
      </c>
      <c r="B21" s="155" t="s">
        <v>3</v>
      </c>
      <c r="C21" s="155" t="s">
        <v>9</v>
      </c>
      <c r="D21" s="142" t="s">
        <v>170</v>
      </c>
      <c r="E21" s="156" t="s">
        <v>73</v>
      </c>
      <c r="F21" s="166">
        <v>2005</v>
      </c>
      <c r="G21" s="157" t="s">
        <v>174</v>
      </c>
      <c r="H21" s="158"/>
      <c r="I21" s="158" t="s">
        <v>187</v>
      </c>
      <c r="J21" s="158">
        <v>12</v>
      </c>
      <c r="K21" s="158"/>
      <c r="L21" s="159"/>
      <c r="M21" s="163" t="s">
        <v>250</v>
      </c>
      <c r="N21" s="164" t="s">
        <v>261</v>
      </c>
      <c r="O21" s="134">
        <v>1.4</v>
      </c>
      <c r="P21" s="164"/>
      <c r="Q21" s="164" t="s">
        <v>259</v>
      </c>
      <c r="R21" s="215">
        <v>9300000</v>
      </c>
    </row>
    <row r="22" spans="1:18" s="27" customFormat="1" ht="18" customHeight="1">
      <c r="A22" s="154">
        <f t="shared" si="0"/>
        <v>20</v>
      </c>
      <c r="B22" s="155" t="s">
        <v>3</v>
      </c>
      <c r="C22" s="142" t="s">
        <v>10</v>
      </c>
      <c r="D22" s="142" t="s">
        <v>138</v>
      </c>
      <c r="E22" s="156" t="s">
        <v>72</v>
      </c>
      <c r="F22" s="166">
        <v>2010</v>
      </c>
      <c r="G22" s="157" t="s">
        <v>174</v>
      </c>
      <c r="H22" s="158" t="s">
        <v>175</v>
      </c>
      <c r="I22" s="158" t="s">
        <v>187</v>
      </c>
      <c r="J22" s="158">
        <v>12</v>
      </c>
      <c r="K22" s="158">
        <v>40</v>
      </c>
      <c r="L22" s="159">
        <v>25000</v>
      </c>
      <c r="M22" s="163" t="s">
        <v>250</v>
      </c>
      <c r="N22" s="164" t="s">
        <v>247</v>
      </c>
      <c r="O22" s="134"/>
      <c r="P22" s="164"/>
      <c r="Q22" s="164" t="s">
        <v>251</v>
      </c>
      <c r="R22" s="215">
        <v>4400000</v>
      </c>
    </row>
    <row r="23" spans="1:18" s="27" customFormat="1" ht="18" customHeight="1">
      <c r="A23" s="154">
        <f t="shared" si="0"/>
        <v>21</v>
      </c>
      <c r="B23" s="155" t="s">
        <v>3</v>
      </c>
      <c r="C23" s="142" t="s">
        <v>11</v>
      </c>
      <c r="D23" s="142" t="s">
        <v>139</v>
      </c>
      <c r="E23" s="156" t="s">
        <v>73</v>
      </c>
      <c r="F23" s="166">
        <v>2009</v>
      </c>
      <c r="G23" s="157" t="s">
        <v>180</v>
      </c>
      <c r="H23" s="158"/>
      <c r="I23" s="158" t="s">
        <v>187</v>
      </c>
      <c r="J23" s="158">
        <v>12</v>
      </c>
      <c r="K23" s="158">
        <v>22</v>
      </c>
      <c r="L23" s="159">
        <v>300000</v>
      </c>
      <c r="M23" s="163" t="s">
        <v>250</v>
      </c>
      <c r="N23" s="164" t="s">
        <v>261</v>
      </c>
      <c r="O23" s="134">
        <v>2.75</v>
      </c>
      <c r="P23" s="164"/>
      <c r="Q23" s="164" t="s">
        <v>256</v>
      </c>
      <c r="R23" s="215">
        <v>5000000</v>
      </c>
    </row>
    <row r="24" spans="1:18" s="27" customFormat="1" ht="18" customHeight="1">
      <c r="A24" s="154">
        <f t="shared" si="0"/>
        <v>22</v>
      </c>
      <c r="B24" s="155" t="s">
        <v>3</v>
      </c>
      <c r="C24" s="142" t="s">
        <v>140</v>
      </c>
      <c r="D24" s="142" t="s">
        <v>141</v>
      </c>
      <c r="E24" s="156" t="s">
        <v>73</v>
      </c>
      <c r="F24" s="166">
        <v>2010</v>
      </c>
      <c r="G24" s="157" t="s">
        <v>174</v>
      </c>
      <c r="H24" s="158" t="s">
        <v>175</v>
      </c>
      <c r="I24" s="158" t="s">
        <v>187</v>
      </c>
      <c r="J24" s="158">
        <v>12</v>
      </c>
      <c r="K24" s="158">
        <v>45</v>
      </c>
      <c r="L24" s="159">
        <v>3750</v>
      </c>
      <c r="M24" s="163" t="s">
        <v>250</v>
      </c>
      <c r="N24" s="164" t="s">
        <v>261</v>
      </c>
      <c r="O24" s="134">
        <v>6.47</v>
      </c>
      <c r="P24" s="164"/>
      <c r="Q24" s="164" t="s">
        <v>259</v>
      </c>
      <c r="R24" s="215">
        <v>809000</v>
      </c>
    </row>
    <row r="25" spans="1:18" s="27" customFormat="1" ht="18" customHeight="1">
      <c r="A25" s="154">
        <f t="shared" si="0"/>
        <v>23</v>
      </c>
      <c r="B25" s="155" t="s">
        <v>3</v>
      </c>
      <c r="C25" s="142" t="s">
        <v>12</v>
      </c>
      <c r="D25" s="142" t="s">
        <v>133</v>
      </c>
      <c r="E25" s="156" t="s">
        <v>73</v>
      </c>
      <c r="F25" s="166"/>
      <c r="G25" s="157" t="s">
        <v>174</v>
      </c>
      <c r="H25" s="158"/>
      <c r="I25" s="158" t="s">
        <v>189</v>
      </c>
      <c r="J25" s="158">
        <v>6</v>
      </c>
      <c r="K25" s="158">
        <v>15</v>
      </c>
      <c r="L25" s="159"/>
      <c r="M25" s="163" t="s">
        <v>250</v>
      </c>
      <c r="N25" s="164" t="s">
        <v>261</v>
      </c>
      <c r="O25" s="134">
        <v>1.33</v>
      </c>
      <c r="P25" s="164"/>
      <c r="Q25" s="164" t="s">
        <v>255</v>
      </c>
      <c r="R25" s="215"/>
    </row>
    <row r="26" spans="1:18" s="27" customFormat="1" ht="18" customHeight="1">
      <c r="A26" s="154">
        <f t="shared" si="0"/>
        <v>24</v>
      </c>
      <c r="B26" s="155" t="s">
        <v>1</v>
      </c>
      <c r="C26" s="142" t="s">
        <v>146</v>
      </c>
      <c r="D26" s="142" t="s">
        <v>147</v>
      </c>
      <c r="E26" s="156" t="s">
        <v>73</v>
      </c>
      <c r="F26" s="166">
        <v>2008</v>
      </c>
      <c r="G26" s="157" t="s">
        <v>180</v>
      </c>
      <c r="H26" s="158" t="s">
        <v>175</v>
      </c>
      <c r="I26" s="158" t="s">
        <v>187</v>
      </c>
      <c r="J26" s="158">
        <v>12</v>
      </c>
      <c r="K26" s="158"/>
      <c r="L26" s="159">
        <v>2824</v>
      </c>
      <c r="M26" s="163" t="s">
        <v>260</v>
      </c>
      <c r="N26" s="164" t="s">
        <v>247</v>
      </c>
      <c r="O26" s="134"/>
      <c r="P26" s="164" t="s">
        <v>269</v>
      </c>
      <c r="Q26" s="164" t="s">
        <v>271</v>
      </c>
      <c r="R26" s="215">
        <v>11000000</v>
      </c>
    </row>
    <row r="27" spans="1:18" s="27" customFormat="1" ht="18" customHeight="1">
      <c r="A27" s="154">
        <f t="shared" si="0"/>
        <v>25</v>
      </c>
      <c r="B27" s="155" t="s">
        <v>1</v>
      </c>
      <c r="C27" s="142" t="s">
        <v>176</v>
      </c>
      <c r="D27" s="264" t="s">
        <v>145</v>
      </c>
      <c r="E27" s="156" t="s">
        <v>73</v>
      </c>
      <c r="F27" s="166">
        <v>2007</v>
      </c>
      <c r="G27" s="157" t="s">
        <v>174</v>
      </c>
      <c r="H27" s="158" t="s">
        <v>190</v>
      </c>
      <c r="I27" s="158" t="s">
        <v>187</v>
      </c>
      <c r="J27" s="158">
        <v>12</v>
      </c>
      <c r="K27" s="158"/>
      <c r="L27" s="159"/>
      <c r="M27" s="163" t="s">
        <v>250</v>
      </c>
      <c r="N27" s="164" t="s">
        <v>261</v>
      </c>
      <c r="O27" s="134">
        <v>4.5</v>
      </c>
      <c r="P27" s="164"/>
      <c r="Q27" s="164" t="s">
        <v>263</v>
      </c>
      <c r="R27" s="215">
        <v>1500000000</v>
      </c>
    </row>
    <row r="28" spans="1:18" s="27" customFormat="1" ht="18" customHeight="1">
      <c r="A28" s="154">
        <f t="shared" si="0"/>
        <v>26</v>
      </c>
      <c r="B28" s="155" t="s">
        <v>1</v>
      </c>
      <c r="C28" s="142" t="s">
        <v>177</v>
      </c>
      <c r="D28" s="142" t="s">
        <v>178</v>
      </c>
      <c r="E28" s="156" t="s">
        <v>73</v>
      </c>
      <c r="F28" s="166">
        <v>1999</v>
      </c>
      <c r="G28" s="157" t="s">
        <v>174</v>
      </c>
      <c r="H28" s="158" t="s">
        <v>179</v>
      </c>
      <c r="I28" s="158"/>
      <c r="J28" s="158"/>
      <c r="K28" s="158"/>
      <c r="L28" s="159"/>
      <c r="M28" s="163"/>
      <c r="N28" s="164"/>
      <c r="O28" s="134"/>
      <c r="P28" s="164"/>
      <c r="Q28" s="164"/>
      <c r="R28" s="215"/>
    </row>
    <row r="29" spans="1:18" ht="18" customHeight="1">
      <c r="A29" s="154">
        <f t="shared" si="0"/>
        <v>27</v>
      </c>
      <c r="B29" s="155" t="s">
        <v>1</v>
      </c>
      <c r="C29" s="142" t="s">
        <v>75</v>
      </c>
      <c r="D29" s="142" t="s">
        <v>142</v>
      </c>
      <c r="E29" s="156" t="s">
        <v>73</v>
      </c>
      <c r="F29" s="166">
        <v>2003</v>
      </c>
      <c r="G29" s="157" t="s">
        <v>180</v>
      </c>
      <c r="H29" s="158" t="s">
        <v>175</v>
      </c>
      <c r="I29" s="158" t="s">
        <v>187</v>
      </c>
      <c r="J29" s="158">
        <v>12</v>
      </c>
      <c r="K29" s="158"/>
      <c r="L29" s="159">
        <v>660540</v>
      </c>
      <c r="M29" s="163"/>
      <c r="N29" s="164" t="s">
        <v>253</v>
      </c>
      <c r="O29" s="134"/>
      <c r="P29" s="164"/>
      <c r="Q29" s="164"/>
      <c r="R29" s="215">
        <v>8000000</v>
      </c>
    </row>
    <row r="30" spans="1:18" ht="18" customHeight="1">
      <c r="A30" s="154">
        <f t="shared" si="0"/>
        <v>28</v>
      </c>
      <c r="B30" s="155" t="s">
        <v>1</v>
      </c>
      <c r="C30" s="142" t="s">
        <v>76</v>
      </c>
      <c r="D30" s="142" t="s">
        <v>143</v>
      </c>
      <c r="E30" s="156" t="s">
        <v>73</v>
      </c>
      <c r="F30" s="166">
        <v>2000</v>
      </c>
      <c r="G30" s="157" t="s">
        <v>180</v>
      </c>
      <c r="H30" s="158" t="s">
        <v>175</v>
      </c>
      <c r="I30" s="158" t="s">
        <v>187</v>
      </c>
      <c r="J30" s="158">
        <v>12</v>
      </c>
      <c r="K30" s="158"/>
      <c r="L30" s="159">
        <v>143000</v>
      </c>
      <c r="M30" s="163" t="s">
        <v>266</v>
      </c>
      <c r="N30" s="164" t="s">
        <v>261</v>
      </c>
      <c r="O30" s="134" t="s">
        <v>272</v>
      </c>
      <c r="P30" s="164"/>
      <c r="Q30" s="164" t="s">
        <v>255</v>
      </c>
      <c r="R30" s="215">
        <v>4000000</v>
      </c>
    </row>
    <row r="31" spans="1:18" ht="18" customHeight="1">
      <c r="A31" s="154">
        <f t="shared" si="0"/>
        <v>29</v>
      </c>
      <c r="B31" s="155" t="s">
        <v>1</v>
      </c>
      <c r="C31" s="142" t="s">
        <v>77</v>
      </c>
      <c r="D31" s="142" t="s">
        <v>144</v>
      </c>
      <c r="E31" s="156" t="s">
        <v>73</v>
      </c>
      <c r="F31" s="166">
        <v>2000</v>
      </c>
      <c r="G31" s="157" t="s">
        <v>174</v>
      </c>
      <c r="H31" s="158" t="s">
        <v>175</v>
      </c>
      <c r="I31" s="158" t="s">
        <v>187</v>
      </c>
      <c r="J31" s="158">
        <v>12</v>
      </c>
      <c r="K31" s="158"/>
      <c r="L31" s="159">
        <v>200000</v>
      </c>
      <c r="M31" s="163" t="s">
        <v>250</v>
      </c>
      <c r="N31" s="164" t="s">
        <v>261</v>
      </c>
      <c r="O31" s="134">
        <v>2.2999999999999998</v>
      </c>
      <c r="P31" s="164"/>
      <c r="Q31" s="164" t="s">
        <v>256</v>
      </c>
      <c r="R31" s="215">
        <v>5000000</v>
      </c>
    </row>
    <row r="32" spans="1:18" ht="18" customHeight="1">
      <c r="A32" s="154">
        <f t="shared" si="0"/>
        <v>30</v>
      </c>
      <c r="B32" s="155" t="s">
        <v>1</v>
      </c>
      <c r="C32" s="142" t="s">
        <v>32</v>
      </c>
      <c r="D32" s="142" t="s">
        <v>133</v>
      </c>
      <c r="E32" s="156" t="s">
        <v>72</v>
      </c>
      <c r="F32" s="166">
        <v>2010</v>
      </c>
      <c r="G32" s="157" t="s">
        <v>180</v>
      </c>
      <c r="H32" s="158" t="s">
        <v>179</v>
      </c>
      <c r="I32" s="158" t="s">
        <v>187</v>
      </c>
      <c r="J32" s="158">
        <v>12</v>
      </c>
      <c r="K32" s="158"/>
      <c r="L32" s="159"/>
      <c r="M32" s="163" t="s">
        <v>250</v>
      </c>
      <c r="N32" s="164" t="s">
        <v>261</v>
      </c>
      <c r="O32" s="134">
        <v>1.25</v>
      </c>
      <c r="P32" s="164"/>
      <c r="Q32" s="164" t="s">
        <v>256</v>
      </c>
      <c r="R32" s="215"/>
    </row>
    <row r="33" spans="1:18" s="2" customFormat="1" ht="18" customHeight="1">
      <c r="A33" s="154">
        <f t="shared" si="0"/>
        <v>31</v>
      </c>
      <c r="B33" s="155" t="s">
        <v>1</v>
      </c>
      <c r="C33" s="142" t="s">
        <v>74</v>
      </c>
      <c r="D33" s="142" t="s">
        <v>148</v>
      </c>
      <c r="E33" s="156" t="s">
        <v>72</v>
      </c>
      <c r="F33" s="166">
        <v>2010</v>
      </c>
      <c r="G33" s="157" t="s">
        <v>180</v>
      </c>
      <c r="H33" s="158" t="s">
        <v>179</v>
      </c>
      <c r="I33" s="158" t="s">
        <v>187</v>
      </c>
      <c r="J33" s="158">
        <v>12</v>
      </c>
      <c r="K33" s="158">
        <v>50</v>
      </c>
      <c r="L33" s="159"/>
      <c r="M33" s="163" t="s">
        <v>250</v>
      </c>
      <c r="N33" s="164" t="s">
        <v>253</v>
      </c>
      <c r="O33" s="134">
        <v>4</v>
      </c>
      <c r="P33" s="164"/>
      <c r="Q33" s="164" t="s">
        <v>273</v>
      </c>
      <c r="R33" s="215">
        <v>720000</v>
      </c>
    </row>
    <row r="34" spans="1:18" s="2" customFormat="1" ht="18" customHeight="1">
      <c r="A34" s="154">
        <f t="shared" si="0"/>
        <v>32</v>
      </c>
      <c r="B34" s="155" t="s">
        <v>1</v>
      </c>
      <c r="C34" s="142" t="s">
        <v>24</v>
      </c>
      <c r="D34" s="264" t="s">
        <v>367</v>
      </c>
      <c r="E34" s="156" t="s">
        <v>72</v>
      </c>
      <c r="F34" s="166">
        <v>2011</v>
      </c>
      <c r="G34" s="157" t="s">
        <v>180</v>
      </c>
      <c r="H34" s="158" t="s">
        <v>175</v>
      </c>
      <c r="I34" s="158" t="s">
        <v>187</v>
      </c>
      <c r="J34" s="158">
        <v>12</v>
      </c>
      <c r="K34" s="158"/>
      <c r="L34" s="159"/>
      <c r="M34" s="163" t="s">
        <v>260</v>
      </c>
      <c r="N34" s="184" t="s">
        <v>261</v>
      </c>
      <c r="O34" s="134">
        <v>2</v>
      </c>
      <c r="P34" s="164"/>
      <c r="Q34" s="164" t="s">
        <v>263</v>
      </c>
      <c r="R34" s="215"/>
    </row>
    <row r="35" spans="1:18" s="2" customFormat="1" ht="18" customHeight="1">
      <c r="A35" s="154">
        <f t="shared" si="0"/>
        <v>33</v>
      </c>
      <c r="B35" s="155" t="s">
        <v>2</v>
      </c>
      <c r="C35" s="142" t="s">
        <v>15</v>
      </c>
      <c r="D35" s="142" t="s">
        <v>149</v>
      </c>
      <c r="E35" s="156" t="s">
        <v>73</v>
      </c>
      <c r="F35" s="166">
        <v>2004</v>
      </c>
      <c r="G35" s="157" t="s">
        <v>174</v>
      </c>
      <c r="H35" s="158"/>
      <c r="I35" s="158" t="s">
        <v>187</v>
      </c>
      <c r="J35" s="158">
        <v>10</v>
      </c>
      <c r="K35" s="158">
        <v>26</v>
      </c>
      <c r="L35" s="159">
        <v>4824</v>
      </c>
      <c r="M35" s="163" t="s">
        <v>250</v>
      </c>
      <c r="N35" s="164" t="s">
        <v>261</v>
      </c>
      <c r="O35" s="134">
        <v>6</v>
      </c>
      <c r="P35" s="164"/>
      <c r="Q35" s="164" t="s">
        <v>255</v>
      </c>
      <c r="R35" s="215">
        <v>1795000</v>
      </c>
    </row>
    <row r="36" spans="1:18" ht="18" customHeight="1">
      <c r="A36" s="154">
        <f t="shared" si="0"/>
        <v>34</v>
      </c>
      <c r="B36" s="155" t="s">
        <v>2</v>
      </c>
      <c r="C36" s="142" t="s">
        <v>27</v>
      </c>
      <c r="D36" s="142" t="s">
        <v>150</v>
      </c>
      <c r="E36" s="156" t="s">
        <v>72</v>
      </c>
      <c r="F36" s="166">
        <v>2010</v>
      </c>
      <c r="G36" s="157" t="s">
        <v>174</v>
      </c>
      <c r="H36" s="158"/>
      <c r="I36" s="158" t="s">
        <v>189</v>
      </c>
      <c r="J36" s="158">
        <v>3</v>
      </c>
      <c r="K36" s="123">
        <v>66</v>
      </c>
      <c r="L36" s="159">
        <v>2000</v>
      </c>
      <c r="M36" s="163" t="s">
        <v>250</v>
      </c>
      <c r="N36" s="164" t="s">
        <v>261</v>
      </c>
      <c r="O36" s="134">
        <v>7.5</v>
      </c>
      <c r="P36" s="164"/>
      <c r="Q36" s="164" t="s">
        <v>255</v>
      </c>
      <c r="R36" s="215">
        <v>2900000</v>
      </c>
    </row>
    <row r="37" spans="1:18" ht="18" customHeight="1">
      <c r="A37" s="154">
        <f t="shared" si="0"/>
        <v>35</v>
      </c>
      <c r="B37" s="155" t="s">
        <v>2</v>
      </c>
      <c r="C37" s="142" t="s">
        <v>16</v>
      </c>
      <c r="D37" s="142" t="s">
        <v>151</v>
      </c>
      <c r="E37" s="156" t="s">
        <v>73</v>
      </c>
      <c r="F37" s="166">
        <v>2009</v>
      </c>
      <c r="G37" s="157" t="s">
        <v>174</v>
      </c>
      <c r="H37" s="158"/>
      <c r="I37" s="158" t="s">
        <v>187</v>
      </c>
      <c r="J37" s="158">
        <v>12</v>
      </c>
      <c r="K37" s="123">
        <v>132</v>
      </c>
      <c r="L37" s="159">
        <v>663000</v>
      </c>
      <c r="M37" s="163" t="s">
        <v>250</v>
      </c>
      <c r="N37" s="164" t="s">
        <v>261</v>
      </c>
      <c r="O37" s="134">
        <v>8</v>
      </c>
      <c r="P37" s="164"/>
      <c r="Q37" s="164" t="s">
        <v>255</v>
      </c>
      <c r="R37" s="215">
        <v>70200000</v>
      </c>
    </row>
    <row r="38" spans="1:18" ht="18" customHeight="1">
      <c r="A38" s="154">
        <f t="shared" si="0"/>
        <v>36</v>
      </c>
      <c r="B38" s="155" t="s">
        <v>2</v>
      </c>
      <c r="C38" s="142" t="s">
        <v>17</v>
      </c>
      <c r="D38" s="142" t="s">
        <v>152</v>
      </c>
      <c r="E38" s="156" t="s">
        <v>88</v>
      </c>
      <c r="F38" s="166">
        <v>2009</v>
      </c>
      <c r="G38" s="157" t="s">
        <v>174</v>
      </c>
      <c r="H38" s="158"/>
      <c r="I38" s="158" t="s">
        <v>189</v>
      </c>
      <c r="J38" s="158">
        <v>6</v>
      </c>
      <c r="K38" s="158">
        <v>132</v>
      </c>
      <c r="L38" s="159">
        <v>4983</v>
      </c>
      <c r="M38" s="163" t="s">
        <v>250</v>
      </c>
      <c r="N38" s="164" t="s">
        <v>261</v>
      </c>
      <c r="O38" s="134"/>
      <c r="P38" s="164"/>
      <c r="Q38" s="164" t="s">
        <v>255</v>
      </c>
      <c r="R38" s="215">
        <v>4770416</v>
      </c>
    </row>
    <row r="39" spans="1:18" ht="18" customHeight="1">
      <c r="A39" s="154">
        <f t="shared" si="0"/>
        <v>37</v>
      </c>
      <c r="B39" s="155" t="s">
        <v>2</v>
      </c>
      <c r="C39" s="142" t="s">
        <v>31</v>
      </c>
      <c r="D39" s="142" t="s">
        <v>153</v>
      </c>
      <c r="E39" s="156" t="s">
        <v>73</v>
      </c>
      <c r="F39" s="166">
        <v>1998</v>
      </c>
      <c r="G39" s="157" t="s">
        <v>174</v>
      </c>
      <c r="H39" s="158" t="s">
        <v>190</v>
      </c>
      <c r="I39" s="158" t="s">
        <v>187</v>
      </c>
      <c r="J39" s="158">
        <v>12</v>
      </c>
      <c r="K39" s="158"/>
      <c r="L39" s="159">
        <v>112000</v>
      </c>
      <c r="M39" s="163"/>
      <c r="N39" s="164"/>
      <c r="O39" s="134"/>
      <c r="P39" s="164"/>
      <c r="Q39" s="164"/>
      <c r="R39" s="215">
        <v>12000000</v>
      </c>
    </row>
    <row r="40" spans="1:18" ht="18" customHeight="1">
      <c r="A40" s="154">
        <f t="shared" si="0"/>
        <v>38</v>
      </c>
      <c r="B40" s="155" t="s">
        <v>2</v>
      </c>
      <c r="C40" s="142" t="s">
        <v>18</v>
      </c>
      <c r="D40" s="142" t="s">
        <v>154</v>
      </c>
      <c r="E40" s="156" t="s">
        <v>73</v>
      </c>
      <c r="F40" s="166"/>
      <c r="G40" s="157" t="s">
        <v>180</v>
      </c>
      <c r="H40" s="158" t="s">
        <v>179</v>
      </c>
      <c r="I40" s="158" t="s">
        <v>187</v>
      </c>
      <c r="J40" s="158">
        <v>12</v>
      </c>
      <c r="K40" s="158"/>
      <c r="L40" s="159">
        <v>110</v>
      </c>
      <c r="M40" s="163" t="s">
        <v>250</v>
      </c>
      <c r="N40" s="164" t="s">
        <v>261</v>
      </c>
      <c r="O40" s="134">
        <v>6</v>
      </c>
      <c r="P40" s="164"/>
      <c r="Q40" s="184" t="s">
        <v>256</v>
      </c>
      <c r="R40" s="215"/>
    </row>
    <row r="41" spans="1:18" ht="18" customHeight="1">
      <c r="A41" s="154">
        <f t="shared" si="0"/>
        <v>39</v>
      </c>
      <c r="B41" s="155" t="s">
        <v>33</v>
      </c>
      <c r="C41" s="142" t="s">
        <v>23</v>
      </c>
      <c r="D41" s="142" t="s">
        <v>155</v>
      </c>
      <c r="E41" s="156" t="s">
        <v>73</v>
      </c>
      <c r="F41" s="166">
        <v>2007</v>
      </c>
      <c r="G41" s="157" t="s">
        <v>174</v>
      </c>
      <c r="H41" s="158" t="s">
        <v>190</v>
      </c>
      <c r="I41" s="158" t="s">
        <v>187</v>
      </c>
      <c r="J41" s="158">
        <v>12</v>
      </c>
      <c r="K41" s="158"/>
      <c r="L41" s="159">
        <v>10000</v>
      </c>
      <c r="M41" s="163" t="s">
        <v>250</v>
      </c>
      <c r="N41" s="164" t="s">
        <v>261</v>
      </c>
      <c r="O41" s="134">
        <v>6.81</v>
      </c>
      <c r="P41" s="164"/>
      <c r="Q41" s="164" t="s">
        <v>255</v>
      </c>
      <c r="R41" s="215">
        <v>35800000</v>
      </c>
    </row>
    <row r="42" spans="1:18" ht="18" customHeight="1">
      <c r="A42" s="154">
        <f t="shared" si="0"/>
        <v>40</v>
      </c>
      <c r="B42" s="155" t="s">
        <v>33</v>
      </c>
      <c r="C42" s="142" t="s">
        <v>156</v>
      </c>
      <c r="D42" s="142" t="s">
        <v>157</v>
      </c>
      <c r="E42" s="156" t="s">
        <v>73</v>
      </c>
      <c r="F42" s="166">
        <v>2009</v>
      </c>
      <c r="G42" s="157" t="s">
        <v>180</v>
      </c>
      <c r="H42" s="158" t="s">
        <v>179</v>
      </c>
      <c r="I42" s="158" t="s">
        <v>187</v>
      </c>
      <c r="J42" s="158">
        <v>12</v>
      </c>
      <c r="K42" s="158">
        <v>20</v>
      </c>
      <c r="L42" s="159">
        <v>40000</v>
      </c>
      <c r="M42" s="163" t="s">
        <v>250</v>
      </c>
      <c r="N42" s="164" t="s">
        <v>261</v>
      </c>
      <c r="O42" s="134">
        <v>5</v>
      </c>
      <c r="P42" s="164"/>
      <c r="Q42" s="164" t="s">
        <v>255</v>
      </c>
      <c r="R42" s="215">
        <v>650000</v>
      </c>
    </row>
    <row r="43" spans="1:18" ht="18" customHeight="1">
      <c r="A43" s="154">
        <f t="shared" si="0"/>
        <v>41</v>
      </c>
      <c r="B43" s="155" t="s">
        <v>33</v>
      </c>
      <c r="C43" s="142" t="s">
        <v>30</v>
      </c>
      <c r="D43" s="142" t="s">
        <v>158</v>
      </c>
      <c r="E43" s="156" t="s">
        <v>73</v>
      </c>
      <c r="F43" s="166"/>
      <c r="G43" s="157" t="s">
        <v>174</v>
      </c>
      <c r="H43" s="158"/>
      <c r="I43" s="158" t="s">
        <v>187</v>
      </c>
      <c r="J43" s="158">
        <v>12</v>
      </c>
      <c r="K43" s="158">
        <v>30</v>
      </c>
      <c r="L43" s="159">
        <v>380</v>
      </c>
      <c r="M43" s="163" t="s">
        <v>250</v>
      </c>
      <c r="N43" s="164" t="s">
        <v>247</v>
      </c>
      <c r="O43" s="134"/>
      <c r="P43" s="164"/>
      <c r="Q43" s="184" t="s">
        <v>273</v>
      </c>
      <c r="R43" s="215">
        <v>1200000</v>
      </c>
    </row>
    <row r="44" spans="1:18" ht="18" customHeight="1">
      <c r="A44" s="154">
        <f t="shared" si="0"/>
        <v>42</v>
      </c>
      <c r="B44" s="155" t="s">
        <v>33</v>
      </c>
      <c r="C44" s="142" t="s">
        <v>67</v>
      </c>
      <c r="D44" s="142" t="s">
        <v>159</v>
      </c>
      <c r="E44" s="156" t="s">
        <v>73</v>
      </c>
      <c r="F44" s="166">
        <v>2005</v>
      </c>
      <c r="G44" s="157" t="s">
        <v>180</v>
      </c>
      <c r="H44" s="158" t="s">
        <v>179</v>
      </c>
      <c r="I44" s="158" t="s">
        <v>187</v>
      </c>
      <c r="J44" s="158">
        <v>12</v>
      </c>
      <c r="K44" s="158"/>
      <c r="L44" s="159">
        <v>450000</v>
      </c>
      <c r="M44" s="163" t="s">
        <v>250</v>
      </c>
      <c r="N44" s="184" t="s">
        <v>261</v>
      </c>
      <c r="O44" s="134">
        <v>5</v>
      </c>
      <c r="P44" s="164"/>
      <c r="Q44" s="164"/>
      <c r="R44" s="215">
        <v>10000000</v>
      </c>
    </row>
    <row r="45" spans="1:18" ht="18" customHeight="1">
      <c r="A45" s="154">
        <f t="shared" si="0"/>
        <v>43</v>
      </c>
      <c r="B45" s="155" t="s">
        <v>33</v>
      </c>
      <c r="C45" s="142" t="s">
        <v>68</v>
      </c>
      <c r="D45" s="142" t="s">
        <v>160</v>
      </c>
      <c r="E45" s="156" t="s">
        <v>73</v>
      </c>
      <c r="F45" s="166">
        <v>2008</v>
      </c>
      <c r="G45" s="157" t="s">
        <v>180</v>
      </c>
      <c r="H45" s="158"/>
      <c r="I45" s="158" t="s">
        <v>187</v>
      </c>
      <c r="J45" s="158">
        <v>12</v>
      </c>
      <c r="K45" s="158">
        <v>6</v>
      </c>
      <c r="L45" s="159">
        <v>38000</v>
      </c>
      <c r="M45" s="163" t="s">
        <v>250</v>
      </c>
      <c r="N45" s="184" t="s">
        <v>261</v>
      </c>
      <c r="O45" s="134">
        <v>5</v>
      </c>
      <c r="P45" s="164"/>
      <c r="Q45" s="164"/>
      <c r="R45" s="215">
        <v>8000000</v>
      </c>
    </row>
    <row r="46" spans="1:18" s="2" customFormat="1" ht="18" customHeight="1">
      <c r="A46" s="154">
        <f t="shared" si="0"/>
        <v>44</v>
      </c>
      <c r="B46" s="155" t="s">
        <v>26</v>
      </c>
      <c r="C46" s="142" t="s">
        <v>13</v>
      </c>
      <c r="D46" s="142" t="s">
        <v>161</v>
      </c>
      <c r="E46" s="156" t="s">
        <v>72</v>
      </c>
      <c r="F46" s="166">
        <v>2010</v>
      </c>
      <c r="G46" s="157" t="s">
        <v>174</v>
      </c>
      <c r="H46" s="158" t="s">
        <v>190</v>
      </c>
      <c r="I46" s="158" t="s">
        <v>187</v>
      </c>
      <c r="J46" s="158">
        <v>12</v>
      </c>
      <c r="K46" s="158">
        <v>9</v>
      </c>
      <c r="L46" s="159">
        <v>75000</v>
      </c>
      <c r="M46" s="163" t="s">
        <v>260</v>
      </c>
      <c r="N46" s="164" t="s">
        <v>261</v>
      </c>
      <c r="O46" s="134">
        <v>3</v>
      </c>
      <c r="P46" s="164"/>
      <c r="Q46" s="164"/>
      <c r="R46" s="215">
        <v>3640000</v>
      </c>
    </row>
    <row r="47" spans="1:18" ht="18" customHeight="1">
      <c r="A47" s="154">
        <f t="shared" si="0"/>
        <v>45</v>
      </c>
      <c r="B47" s="155" t="s">
        <v>26</v>
      </c>
      <c r="C47" s="142" t="s">
        <v>162</v>
      </c>
      <c r="D47" s="142" t="s">
        <v>164</v>
      </c>
      <c r="E47" s="156" t="s">
        <v>73</v>
      </c>
      <c r="F47" s="166">
        <v>1996</v>
      </c>
      <c r="G47" s="157" t="s">
        <v>174</v>
      </c>
      <c r="H47" s="158" t="s">
        <v>190</v>
      </c>
      <c r="I47" s="158" t="s">
        <v>187</v>
      </c>
      <c r="J47" s="158">
        <v>12</v>
      </c>
      <c r="K47" s="158"/>
      <c r="L47" s="159"/>
      <c r="M47" s="163" t="s">
        <v>250</v>
      </c>
      <c r="N47" s="164" t="s">
        <v>261</v>
      </c>
      <c r="O47" s="134">
        <v>7</v>
      </c>
      <c r="P47" s="164"/>
      <c r="Q47" s="164" t="s">
        <v>263</v>
      </c>
      <c r="R47" s="215">
        <v>61200000</v>
      </c>
    </row>
    <row r="48" spans="1:18" ht="18" customHeight="1">
      <c r="A48" s="154">
        <f t="shared" si="0"/>
        <v>46</v>
      </c>
      <c r="B48" s="155" t="s">
        <v>26</v>
      </c>
      <c r="C48" s="142" t="s">
        <v>163</v>
      </c>
      <c r="D48" s="142" t="s">
        <v>165</v>
      </c>
      <c r="E48" s="156" t="s">
        <v>73</v>
      </c>
      <c r="F48" s="166">
        <v>2008</v>
      </c>
      <c r="G48" s="157" t="s">
        <v>174</v>
      </c>
      <c r="H48" s="158" t="s">
        <v>190</v>
      </c>
      <c r="I48" s="158" t="s">
        <v>187</v>
      </c>
      <c r="J48" s="158">
        <v>12</v>
      </c>
      <c r="K48" s="158" t="s">
        <v>191</v>
      </c>
      <c r="L48" s="159">
        <v>574093</v>
      </c>
      <c r="M48" s="163" t="s">
        <v>250</v>
      </c>
      <c r="N48" s="164" t="s">
        <v>247</v>
      </c>
      <c r="O48" s="134"/>
      <c r="P48" s="164" t="s">
        <v>264</v>
      </c>
      <c r="Q48" s="164" t="s">
        <v>259</v>
      </c>
      <c r="R48" s="215">
        <v>50000000</v>
      </c>
    </row>
    <row r="49" spans="1:18" s="2" customFormat="1" ht="18" customHeight="1">
      <c r="A49" s="154">
        <f t="shared" si="0"/>
        <v>47</v>
      </c>
      <c r="B49" s="155" t="s">
        <v>0</v>
      </c>
      <c r="C49" s="142" t="s">
        <v>69</v>
      </c>
      <c r="D49" s="264" t="s">
        <v>166</v>
      </c>
      <c r="E49" s="156" t="s">
        <v>88</v>
      </c>
      <c r="F49" s="166"/>
      <c r="G49" s="157" t="s">
        <v>174</v>
      </c>
      <c r="H49" s="158" t="s">
        <v>175</v>
      </c>
      <c r="I49" s="158" t="s">
        <v>182</v>
      </c>
      <c r="J49" s="158">
        <v>4</v>
      </c>
      <c r="K49" s="158">
        <v>80</v>
      </c>
      <c r="L49" s="159">
        <v>1200000</v>
      </c>
      <c r="M49" s="163" t="s">
        <v>250</v>
      </c>
      <c r="N49" s="164" t="s">
        <v>261</v>
      </c>
      <c r="O49" s="134">
        <v>1.75</v>
      </c>
      <c r="P49" s="164"/>
      <c r="Q49" s="164" t="s">
        <v>259</v>
      </c>
      <c r="R49" s="215">
        <v>104571427</v>
      </c>
    </row>
    <row r="50" spans="1:18" s="2" customFormat="1" ht="18" customHeight="1">
      <c r="A50" s="154">
        <f t="shared" si="0"/>
        <v>48</v>
      </c>
      <c r="B50" s="155" t="s">
        <v>0</v>
      </c>
      <c r="C50" s="142" t="s">
        <v>70</v>
      </c>
      <c r="D50" s="142" t="s">
        <v>167</v>
      </c>
      <c r="E50" s="156" t="s">
        <v>88</v>
      </c>
      <c r="F50" s="166" t="s">
        <v>113</v>
      </c>
      <c r="G50" s="157" t="s">
        <v>174</v>
      </c>
      <c r="H50" s="158" t="s">
        <v>175</v>
      </c>
      <c r="I50" s="158" t="s">
        <v>182</v>
      </c>
      <c r="J50" s="158">
        <v>5</v>
      </c>
      <c r="K50" s="158">
        <v>100</v>
      </c>
      <c r="L50" s="159">
        <v>2000000</v>
      </c>
      <c r="M50" s="163" t="s">
        <v>250</v>
      </c>
      <c r="N50" s="164" t="s">
        <v>261</v>
      </c>
      <c r="O50" s="134">
        <v>1.5</v>
      </c>
      <c r="P50" s="164"/>
      <c r="Q50" s="164" t="s">
        <v>263</v>
      </c>
      <c r="R50" s="215">
        <v>285700000</v>
      </c>
    </row>
    <row r="51" spans="1:18" s="2" customFormat="1" ht="18" customHeight="1">
      <c r="A51" s="154">
        <f t="shared" si="0"/>
        <v>49</v>
      </c>
      <c r="B51" s="155" t="s">
        <v>0</v>
      </c>
      <c r="C51" s="142" t="s">
        <v>168</v>
      </c>
      <c r="D51" s="264" t="s">
        <v>169</v>
      </c>
      <c r="E51" s="156" t="s">
        <v>73</v>
      </c>
      <c r="F51" s="166">
        <v>1995</v>
      </c>
      <c r="G51" s="157" t="s">
        <v>180</v>
      </c>
      <c r="H51" s="158" t="s">
        <v>175</v>
      </c>
      <c r="I51" s="158" t="s">
        <v>182</v>
      </c>
      <c r="J51" s="158">
        <v>3</v>
      </c>
      <c r="K51" s="158"/>
      <c r="L51" s="159"/>
      <c r="M51" s="163" t="s">
        <v>266</v>
      </c>
      <c r="N51" s="164" t="s">
        <v>261</v>
      </c>
      <c r="O51" s="135" t="s">
        <v>267</v>
      </c>
      <c r="P51" s="164"/>
      <c r="Q51" s="164"/>
      <c r="R51" s="215">
        <v>20370000</v>
      </c>
    </row>
    <row r="52" spans="1:18" ht="18" customHeight="1" thickBot="1">
      <c r="A52" s="154">
        <f t="shared" si="0"/>
        <v>50</v>
      </c>
      <c r="B52" s="170" t="s">
        <v>0</v>
      </c>
      <c r="C52" s="143" t="s">
        <v>14</v>
      </c>
      <c r="D52" s="271" t="s">
        <v>366</v>
      </c>
      <c r="E52" s="171" t="s">
        <v>73</v>
      </c>
      <c r="F52" s="172">
        <v>2009</v>
      </c>
      <c r="G52" s="173" t="s">
        <v>180</v>
      </c>
      <c r="H52" s="174"/>
      <c r="I52" s="174" t="s">
        <v>187</v>
      </c>
      <c r="J52" s="174">
        <v>12</v>
      </c>
      <c r="K52" s="174"/>
      <c r="L52" s="175"/>
      <c r="M52" s="179" t="s">
        <v>250</v>
      </c>
      <c r="N52" s="180" t="s">
        <v>261</v>
      </c>
      <c r="O52" s="139">
        <v>4.34</v>
      </c>
      <c r="P52" s="180"/>
      <c r="Q52" s="180" t="s">
        <v>256</v>
      </c>
      <c r="R52" s="216">
        <v>12000000</v>
      </c>
    </row>
  </sheetData>
  <autoFilter ref="A2:R52"/>
  <mergeCells count="3">
    <mergeCell ref="A1:F1"/>
    <mergeCell ref="G1:L1"/>
    <mergeCell ref="M1:Q1"/>
  </mergeCells>
  <pageMargins left="0.7" right="0.69" top="0.44" bottom="0.35" header="0.3" footer="0.3"/>
  <pageSetup scale="65" orientation="portrait" horizontalDpi="204" verticalDpi="19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3"/>
  <sheetViews>
    <sheetView tabSelected="1" workbookViewId="0">
      <pane xSplit="4" ySplit="2" topLeftCell="I3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baseColWidth="10" defaultColWidth="9.140625" defaultRowHeight="15"/>
  <cols>
    <col min="1" max="1" width="6" style="2" customWidth="1"/>
    <col min="2" max="2" width="8.42578125" customWidth="1"/>
    <col min="3" max="3" width="20.7109375" customWidth="1"/>
    <col min="4" max="4" width="57.42578125" customWidth="1"/>
    <col min="5" max="5" width="8.7109375" style="116" customWidth="1"/>
    <col min="6" max="6" width="11.42578125" style="2" customWidth="1"/>
    <col min="7" max="7" width="15" customWidth="1"/>
    <col min="8" max="8" width="18.7109375" customWidth="1"/>
    <col min="9" max="11" width="14.140625" customWidth="1"/>
    <col min="12" max="13" width="10.85546875" customWidth="1"/>
    <col min="14" max="14" width="11.5703125" customWidth="1"/>
    <col min="15" max="15" width="15.7109375" customWidth="1"/>
    <col min="16" max="16" width="47.42578125" customWidth="1"/>
    <col min="17" max="17" width="35.42578125" customWidth="1"/>
    <col min="18" max="18" width="30.7109375" customWidth="1"/>
    <col min="19" max="19" width="15.140625" customWidth="1"/>
    <col min="20" max="20" width="15.7109375" customWidth="1"/>
    <col min="21" max="21" width="18.140625" customWidth="1"/>
    <col min="22" max="22" width="12" customWidth="1"/>
    <col min="23" max="23" width="31.5703125" customWidth="1"/>
    <col min="24" max="24" width="14.7109375" customWidth="1"/>
    <col min="25" max="25" width="26" customWidth="1"/>
    <col min="26" max="26" width="43.140625" customWidth="1"/>
    <col min="27" max="27" width="14.28515625" customWidth="1"/>
    <col min="28" max="28" width="9.140625" customWidth="1"/>
    <col min="29" max="29" width="10.7109375" customWidth="1"/>
    <col min="30" max="30" width="21.85546875" customWidth="1"/>
    <col min="31" max="31" width="20.42578125" customWidth="1"/>
    <col min="32" max="32" width="14.28515625" customWidth="1"/>
    <col min="33" max="33" width="13.7109375" customWidth="1"/>
    <col min="34" max="34" width="12.42578125" customWidth="1"/>
    <col min="35" max="35" width="40" customWidth="1"/>
    <col min="36" max="36" width="26" customWidth="1"/>
    <col min="37" max="37" width="25.140625" customWidth="1"/>
    <col min="38" max="38" width="12.85546875" customWidth="1"/>
    <col min="39" max="39" width="36.28515625" customWidth="1"/>
    <col min="40" max="40" width="10.5703125" customWidth="1"/>
  </cols>
  <sheetData>
    <row r="1" spans="1:41">
      <c r="A1" s="304" t="s">
        <v>243</v>
      </c>
      <c r="B1" s="305"/>
      <c r="C1" s="305"/>
      <c r="D1" s="305"/>
      <c r="E1" s="305"/>
      <c r="F1" s="306"/>
      <c r="G1" s="307" t="s">
        <v>242</v>
      </c>
      <c r="H1" s="307"/>
      <c r="I1" s="307"/>
      <c r="J1" s="307"/>
      <c r="K1" s="307"/>
      <c r="L1" s="307"/>
      <c r="M1" s="307"/>
      <c r="N1" s="307"/>
      <c r="O1" s="307"/>
      <c r="P1" s="316" t="s">
        <v>241</v>
      </c>
      <c r="Q1" s="316"/>
      <c r="R1" s="316"/>
      <c r="S1" s="317"/>
      <c r="T1" s="308" t="s">
        <v>249</v>
      </c>
      <c r="U1" s="309"/>
      <c r="V1" s="309"/>
      <c r="W1" s="309"/>
      <c r="X1" s="309"/>
      <c r="Y1" s="318"/>
      <c r="Z1" s="319" t="s">
        <v>281</v>
      </c>
      <c r="AA1" s="320"/>
      <c r="AB1" s="320"/>
      <c r="AC1" s="320"/>
      <c r="AD1" s="320"/>
      <c r="AE1" s="320"/>
      <c r="AF1" s="310" t="s">
        <v>318</v>
      </c>
      <c r="AG1" s="311"/>
      <c r="AH1" s="311"/>
      <c r="AI1" s="312"/>
      <c r="AJ1" s="313" t="s">
        <v>348</v>
      </c>
      <c r="AK1" s="314"/>
      <c r="AL1" s="314"/>
      <c r="AM1" s="314"/>
      <c r="AN1" s="315"/>
    </row>
    <row r="2" spans="1:41" ht="39" customHeight="1" thickBot="1">
      <c r="A2" s="128" t="s">
        <v>244</v>
      </c>
      <c r="B2" s="125" t="s">
        <v>239</v>
      </c>
      <c r="C2" s="125" t="s">
        <v>240</v>
      </c>
      <c r="D2" s="125" t="s">
        <v>119</v>
      </c>
      <c r="E2" s="129" t="s">
        <v>172</v>
      </c>
      <c r="F2" s="124" t="s">
        <v>171</v>
      </c>
      <c r="G2" s="126" t="s">
        <v>181</v>
      </c>
      <c r="H2" s="126" t="s">
        <v>173</v>
      </c>
      <c r="I2" s="126" t="s">
        <v>183</v>
      </c>
      <c r="J2" s="126" t="s">
        <v>186</v>
      </c>
      <c r="K2" s="126" t="s">
        <v>289</v>
      </c>
      <c r="L2" s="126" t="s">
        <v>368</v>
      </c>
      <c r="M2" s="126" t="s">
        <v>185</v>
      </c>
      <c r="N2" s="126" t="s">
        <v>184</v>
      </c>
      <c r="O2" s="126" t="s">
        <v>192</v>
      </c>
      <c r="P2" s="127" t="s">
        <v>195</v>
      </c>
      <c r="Q2" s="127" t="s">
        <v>224</v>
      </c>
      <c r="R2" s="127" t="s">
        <v>208</v>
      </c>
      <c r="S2" s="133" t="s">
        <v>209</v>
      </c>
      <c r="T2" s="136" t="s">
        <v>245</v>
      </c>
      <c r="U2" s="137" t="s">
        <v>246</v>
      </c>
      <c r="V2" s="137" t="s">
        <v>258</v>
      </c>
      <c r="W2" s="137" t="s">
        <v>254</v>
      </c>
      <c r="X2" s="137" t="s">
        <v>248</v>
      </c>
      <c r="Y2" s="189" t="s">
        <v>262</v>
      </c>
      <c r="Z2" s="198" t="s">
        <v>280</v>
      </c>
      <c r="AA2" s="199" t="s">
        <v>104</v>
      </c>
      <c r="AB2" s="199" t="s">
        <v>282</v>
      </c>
      <c r="AC2" s="199" t="s">
        <v>283</v>
      </c>
      <c r="AD2" s="199" t="s">
        <v>286</v>
      </c>
      <c r="AE2" s="211" t="s">
        <v>287</v>
      </c>
      <c r="AF2" s="212" t="s">
        <v>293</v>
      </c>
      <c r="AG2" s="213" t="s">
        <v>290</v>
      </c>
      <c r="AH2" s="213" t="s">
        <v>291</v>
      </c>
      <c r="AI2" s="224" t="s">
        <v>292</v>
      </c>
      <c r="AJ2" s="226" t="s">
        <v>319</v>
      </c>
      <c r="AK2" s="227" t="s">
        <v>320</v>
      </c>
      <c r="AL2" s="227" t="s">
        <v>321</v>
      </c>
      <c r="AM2" s="227" t="s">
        <v>322</v>
      </c>
      <c r="AN2" s="228" t="s">
        <v>323</v>
      </c>
      <c r="AO2" s="225"/>
    </row>
    <row r="3" spans="1:41" s="27" customFormat="1" ht="18" customHeight="1">
      <c r="A3" s="144">
        <v>1</v>
      </c>
      <c r="B3" s="145" t="s">
        <v>3</v>
      </c>
      <c r="C3" s="145" t="s">
        <v>85</v>
      </c>
      <c r="D3" s="265" t="s">
        <v>120</v>
      </c>
      <c r="E3" s="146" t="s">
        <v>73</v>
      </c>
      <c r="F3" s="140">
        <v>2009</v>
      </c>
      <c r="G3" s="147" t="s">
        <v>174</v>
      </c>
      <c r="H3" s="148"/>
      <c r="I3" s="148" t="s">
        <v>189</v>
      </c>
      <c r="J3" s="148"/>
      <c r="K3" s="148"/>
      <c r="L3" s="149"/>
      <c r="M3" s="148"/>
      <c r="N3" s="149"/>
      <c r="O3" s="150"/>
      <c r="P3" s="181" t="s">
        <v>222</v>
      </c>
      <c r="Q3" s="151" t="s">
        <v>193</v>
      </c>
      <c r="R3" s="151" t="s">
        <v>210</v>
      </c>
      <c r="S3" s="130" t="s">
        <v>109</v>
      </c>
      <c r="T3" s="152"/>
      <c r="U3" s="153"/>
      <c r="V3" s="138"/>
      <c r="W3" s="153"/>
      <c r="X3" s="153"/>
      <c r="Y3" s="185"/>
      <c r="Z3" s="190" t="s">
        <v>34</v>
      </c>
      <c r="AA3" s="203" t="s">
        <v>105</v>
      </c>
      <c r="AB3" s="204"/>
      <c r="AC3" s="204"/>
      <c r="AD3" s="203" t="s">
        <v>117</v>
      </c>
      <c r="AE3" s="208" t="s">
        <v>117</v>
      </c>
      <c r="AF3" s="214">
        <v>16892000</v>
      </c>
      <c r="AG3" s="217">
        <v>1</v>
      </c>
      <c r="AH3" s="218"/>
      <c r="AI3" s="229"/>
      <c r="AJ3" s="232" t="s">
        <v>255</v>
      </c>
      <c r="AK3" s="233" t="s">
        <v>331</v>
      </c>
      <c r="AL3" s="234" t="s">
        <v>89</v>
      </c>
      <c r="AM3" s="235" t="s">
        <v>335</v>
      </c>
      <c r="AN3" s="236">
        <v>2010</v>
      </c>
    </row>
    <row r="4" spans="1:41" s="27" customFormat="1" ht="18" customHeight="1">
      <c r="A4" s="154">
        <f>+(A3+1)</f>
        <v>2</v>
      </c>
      <c r="B4" s="155" t="s">
        <v>3</v>
      </c>
      <c r="C4" s="155" t="s">
        <v>22</v>
      </c>
      <c r="D4" s="264" t="s">
        <v>370</v>
      </c>
      <c r="E4" s="156" t="s">
        <v>73</v>
      </c>
      <c r="F4" s="141">
        <v>2010</v>
      </c>
      <c r="G4" s="157" t="s">
        <v>174</v>
      </c>
      <c r="H4" s="158" t="s">
        <v>175</v>
      </c>
      <c r="I4" s="158" t="s">
        <v>187</v>
      </c>
      <c r="J4" s="158">
        <v>12</v>
      </c>
      <c r="K4" s="158"/>
      <c r="L4" s="159"/>
      <c r="M4" s="158"/>
      <c r="N4" s="159"/>
      <c r="O4" s="160"/>
      <c r="P4" s="161" t="s">
        <v>196</v>
      </c>
      <c r="Q4" s="162" t="s">
        <v>193</v>
      </c>
      <c r="R4" s="162"/>
      <c r="S4" s="131"/>
      <c r="T4" s="163" t="s">
        <v>250</v>
      </c>
      <c r="U4" s="164" t="s">
        <v>247</v>
      </c>
      <c r="V4" s="134"/>
      <c r="W4" s="165"/>
      <c r="X4" s="164" t="s">
        <v>251</v>
      </c>
      <c r="Y4" s="186" t="s">
        <v>250</v>
      </c>
      <c r="Z4" s="191" t="s">
        <v>101</v>
      </c>
      <c r="AA4" s="200"/>
      <c r="AB4" s="201"/>
      <c r="AC4" s="201"/>
      <c r="AD4" s="200"/>
      <c r="AE4" s="209"/>
      <c r="AF4" s="215">
        <v>1500000</v>
      </c>
      <c r="AG4" s="219">
        <v>0.26800000000000002</v>
      </c>
      <c r="AH4" s="220">
        <v>0.73</v>
      </c>
      <c r="AI4" s="230" t="s">
        <v>294</v>
      </c>
      <c r="AJ4" s="237" t="s">
        <v>349</v>
      </c>
      <c r="AK4" s="238" t="s">
        <v>331</v>
      </c>
      <c r="AL4" s="239" t="s">
        <v>89</v>
      </c>
      <c r="AM4" s="239" t="s">
        <v>118</v>
      </c>
      <c r="AN4" s="240"/>
    </row>
    <row r="5" spans="1:41" s="29" customFormat="1" ht="18" customHeight="1">
      <c r="A5" s="154">
        <f t="shared" ref="A5:A52" si="0">+(A4+1)</f>
        <v>3</v>
      </c>
      <c r="B5" s="155" t="s">
        <v>3</v>
      </c>
      <c r="C5" s="155" t="s">
        <v>4</v>
      </c>
      <c r="D5" s="142" t="s">
        <v>121</v>
      </c>
      <c r="E5" s="156" t="s">
        <v>73</v>
      </c>
      <c r="F5" s="166">
        <v>2009</v>
      </c>
      <c r="G5" s="157" t="s">
        <v>174</v>
      </c>
      <c r="H5" s="158"/>
      <c r="I5" s="158" t="s">
        <v>187</v>
      </c>
      <c r="J5" s="158">
        <v>12</v>
      </c>
      <c r="K5" s="158">
        <v>132</v>
      </c>
      <c r="L5" s="159">
        <v>3036</v>
      </c>
      <c r="M5" s="167">
        <v>0.24</v>
      </c>
      <c r="N5" s="159"/>
      <c r="O5" s="168">
        <v>1.7000000000000001E-4</v>
      </c>
      <c r="P5" s="161" t="s">
        <v>197</v>
      </c>
      <c r="Q5" s="162" t="s">
        <v>193</v>
      </c>
      <c r="R5" s="162"/>
      <c r="S5" s="131" t="s">
        <v>109</v>
      </c>
      <c r="T5" s="163" t="s">
        <v>250</v>
      </c>
      <c r="U5" s="164" t="s">
        <v>253</v>
      </c>
      <c r="V5" s="134">
        <v>5</v>
      </c>
      <c r="W5" s="263" t="s">
        <v>363</v>
      </c>
      <c r="X5" s="164" t="s">
        <v>251</v>
      </c>
      <c r="Y5" s="186" t="s">
        <v>252</v>
      </c>
      <c r="Z5" s="191" t="s">
        <v>91</v>
      </c>
      <c r="AA5" s="200" t="s">
        <v>105</v>
      </c>
      <c r="AB5" s="201">
        <v>11</v>
      </c>
      <c r="AC5" s="201">
        <v>11</v>
      </c>
      <c r="AD5" s="200" t="s">
        <v>284</v>
      </c>
      <c r="AE5" s="209" t="s">
        <v>284</v>
      </c>
      <c r="AF5" s="215">
        <v>39000000</v>
      </c>
      <c r="AG5" s="221"/>
      <c r="AH5" s="220">
        <v>1</v>
      </c>
      <c r="AI5" s="230"/>
      <c r="AJ5" s="237" t="s">
        <v>255</v>
      </c>
      <c r="AK5" s="241"/>
      <c r="AL5" s="239" t="s">
        <v>89</v>
      </c>
      <c r="AM5" s="239" t="s">
        <v>334</v>
      </c>
      <c r="AN5" s="240">
        <v>2010</v>
      </c>
    </row>
    <row r="6" spans="1:41" s="27" customFormat="1" ht="18" customHeight="1">
      <c r="A6" s="154">
        <f t="shared" si="0"/>
        <v>4</v>
      </c>
      <c r="B6" s="155" t="s">
        <v>3</v>
      </c>
      <c r="C6" s="155" t="s">
        <v>5</v>
      </c>
      <c r="D6" s="142" t="s">
        <v>122</v>
      </c>
      <c r="E6" s="156" t="s">
        <v>73</v>
      </c>
      <c r="F6" s="166">
        <v>2005</v>
      </c>
      <c r="G6" s="157" t="s">
        <v>174</v>
      </c>
      <c r="H6" s="158"/>
      <c r="I6" s="158" t="s">
        <v>187</v>
      </c>
      <c r="J6" s="158">
        <v>12</v>
      </c>
      <c r="K6" s="158"/>
      <c r="L6" s="159">
        <v>13799</v>
      </c>
      <c r="M6" s="167">
        <v>0.16</v>
      </c>
      <c r="N6" s="159"/>
      <c r="O6" s="160"/>
      <c r="P6" s="161" t="s">
        <v>198</v>
      </c>
      <c r="Q6" s="162" t="s">
        <v>194</v>
      </c>
      <c r="R6" s="162"/>
      <c r="S6" s="131" t="s">
        <v>109</v>
      </c>
      <c r="T6" s="163" t="s">
        <v>250</v>
      </c>
      <c r="U6" s="184" t="s">
        <v>261</v>
      </c>
      <c r="V6" s="134">
        <v>3</v>
      </c>
      <c r="W6" s="164"/>
      <c r="X6" s="164" t="s">
        <v>255</v>
      </c>
      <c r="Y6" s="186" t="s">
        <v>250</v>
      </c>
      <c r="Z6" s="191" t="s">
        <v>38</v>
      </c>
      <c r="AA6" s="200" t="s">
        <v>105</v>
      </c>
      <c r="AB6" s="201">
        <v>64</v>
      </c>
      <c r="AC6" s="201">
        <v>85</v>
      </c>
      <c r="AD6" s="200" t="s">
        <v>284</v>
      </c>
      <c r="AE6" s="209" t="s">
        <v>108</v>
      </c>
      <c r="AF6" s="215">
        <v>12000000</v>
      </c>
      <c r="AG6" s="221"/>
      <c r="AH6" s="220">
        <v>1</v>
      </c>
      <c r="AI6" s="230" t="s">
        <v>295</v>
      </c>
      <c r="AJ6" s="237" t="s">
        <v>350</v>
      </c>
      <c r="AK6" s="241"/>
      <c r="AL6" s="239" t="s">
        <v>107</v>
      </c>
      <c r="AM6" s="239" t="s">
        <v>334</v>
      </c>
      <c r="AN6" s="240">
        <v>2008</v>
      </c>
    </row>
    <row r="7" spans="1:41" s="27" customFormat="1" ht="18" customHeight="1">
      <c r="A7" s="154">
        <f t="shared" si="0"/>
        <v>5</v>
      </c>
      <c r="B7" s="155" t="s">
        <v>3</v>
      </c>
      <c r="C7" s="155" t="s">
        <v>86</v>
      </c>
      <c r="D7" s="142" t="s">
        <v>123</v>
      </c>
      <c r="E7" s="156" t="s">
        <v>73</v>
      </c>
      <c r="F7" s="166">
        <v>2005</v>
      </c>
      <c r="G7" s="157" t="s">
        <v>180</v>
      </c>
      <c r="H7" s="158" t="s">
        <v>175</v>
      </c>
      <c r="I7" s="158" t="s">
        <v>187</v>
      </c>
      <c r="J7" s="158">
        <v>12</v>
      </c>
      <c r="K7" s="158"/>
      <c r="L7" s="159">
        <v>7600000</v>
      </c>
      <c r="M7" s="167">
        <v>0.1</v>
      </c>
      <c r="N7" s="159">
        <v>1272513</v>
      </c>
      <c r="O7" s="169">
        <v>0.1</v>
      </c>
      <c r="P7" s="182" t="s">
        <v>222</v>
      </c>
      <c r="Q7" s="162" t="s">
        <v>220</v>
      </c>
      <c r="R7" s="162" t="s">
        <v>210</v>
      </c>
      <c r="S7" s="131" t="s">
        <v>109</v>
      </c>
      <c r="T7" s="163" t="s">
        <v>260</v>
      </c>
      <c r="U7" s="184" t="s">
        <v>261</v>
      </c>
      <c r="V7" s="134">
        <v>0.7</v>
      </c>
      <c r="W7" s="164"/>
      <c r="X7" s="164" t="s">
        <v>255</v>
      </c>
      <c r="Y7" s="186" t="s">
        <v>250</v>
      </c>
      <c r="Z7" s="191" t="s">
        <v>102</v>
      </c>
      <c r="AA7" s="200" t="s">
        <v>106</v>
      </c>
      <c r="AB7" s="201"/>
      <c r="AC7" s="201"/>
      <c r="AD7" s="200" t="s">
        <v>284</v>
      </c>
      <c r="AE7" s="209" t="s">
        <v>284</v>
      </c>
      <c r="AF7" s="215">
        <v>300000000</v>
      </c>
      <c r="AG7" s="221"/>
      <c r="AH7" s="220">
        <v>1</v>
      </c>
      <c r="AI7" s="230" t="s">
        <v>296</v>
      </c>
      <c r="AJ7" s="242"/>
      <c r="AK7" s="238" t="s">
        <v>324</v>
      </c>
      <c r="AL7" s="239" t="s">
        <v>107</v>
      </c>
      <c r="AM7" s="239" t="s">
        <v>332</v>
      </c>
      <c r="AN7" s="240">
        <v>2009</v>
      </c>
    </row>
    <row r="8" spans="1:41" s="27" customFormat="1" ht="18" customHeight="1">
      <c r="A8" s="154">
        <f t="shared" si="0"/>
        <v>6</v>
      </c>
      <c r="B8" s="155" t="s">
        <v>3</v>
      </c>
      <c r="C8" s="155" t="s">
        <v>87</v>
      </c>
      <c r="D8" s="142" t="s">
        <v>124</v>
      </c>
      <c r="E8" s="156" t="s">
        <v>73</v>
      </c>
      <c r="F8" s="166">
        <v>2008</v>
      </c>
      <c r="G8" s="157" t="s">
        <v>180</v>
      </c>
      <c r="H8" s="158" t="s">
        <v>175</v>
      </c>
      <c r="I8" s="158" t="s">
        <v>187</v>
      </c>
      <c r="J8" s="158">
        <v>12</v>
      </c>
      <c r="K8" s="158"/>
      <c r="L8" s="159"/>
      <c r="M8" s="158"/>
      <c r="N8" s="159"/>
      <c r="O8" s="160"/>
      <c r="P8" s="161"/>
      <c r="Q8" s="162" t="s">
        <v>211</v>
      </c>
      <c r="R8" s="162"/>
      <c r="S8" s="131"/>
      <c r="T8" s="163"/>
      <c r="U8" s="164"/>
      <c r="V8" s="134"/>
      <c r="W8" s="164"/>
      <c r="X8" s="164"/>
      <c r="Y8" s="186"/>
      <c r="Z8" s="191" t="s">
        <v>376</v>
      </c>
      <c r="AA8" s="200" t="s">
        <v>105</v>
      </c>
      <c r="AB8" s="201">
        <v>4</v>
      </c>
      <c r="AC8" s="201">
        <v>4</v>
      </c>
      <c r="AD8" s="200" t="s">
        <v>284</v>
      </c>
      <c r="AE8" s="209" t="s">
        <v>108</v>
      </c>
      <c r="AF8" s="215">
        <v>53400000</v>
      </c>
      <c r="AG8" s="221"/>
      <c r="AH8" s="221"/>
      <c r="AI8" s="230" t="s">
        <v>297</v>
      </c>
      <c r="AJ8" s="237" t="s">
        <v>342</v>
      </c>
      <c r="AK8" s="238" t="s">
        <v>331</v>
      </c>
      <c r="AL8" s="239" t="s">
        <v>107</v>
      </c>
      <c r="AM8" s="239" t="s">
        <v>118</v>
      </c>
      <c r="AN8" s="240">
        <v>2010</v>
      </c>
    </row>
    <row r="9" spans="1:41" s="27" customFormat="1" ht="18" customHeight="1">
      <c r="A9" s="154">
        <f t="shared" si="0"/>
        <v>7</v>
      </c>
      <c r="B9" s="155" t="s">
        <v>3</v>
      </c>
      <c r="C9" s="155" t="s">
        <v>78</v>
      </c>
      <c r="D9" s="142" t="s">
        <v>125</v>
      </c>
      <c r="E9" s="156" t="s">
        <v>73</v>
      </c>
      <c r="F9" s="166">
        <v>2004</v>
      </c>
      <c r="G9" s="157" t="s">
        <v>180</v>
      </c>
      <c r="H9" s="158" t="s">
        <v>175</v>
      </c>
      <c r="I9" s="158"/>
      <c r="J9" s="158"/>
      <c r="K9" s="158"/>
      <c r="L9" s="159"/>
      <c r="M9" s="158"/>
      <c r="N9" s="159"/>
      <c r="O9" s="160"/>
      <c r="P9" s="161" t="s">
        <v>200</v>
      </c>
      <c r="Q9" s="162" t="s">
        <v>201</v>
      </c>
      <c r="R9" s="162" t="s">
        <v>210</v>
      </c>
      <c r="S9" s="131" t="s">
        <v>109</v>
      </c>
      <c r="T9" s="163"/>
      <c r="U9" s="164"/>
      <c r="V9" s="134"/>
      <c r="W9" s="164"/>
      <c r="X9" s="164"/>
      <c r="Y9" s="186"/>
      <c r="Z9" s="191" t="s">
        <v>38</v>
      </c>
      <c r="AA9" s="200"/>
      <c r="AB9" s="201"/>
      <c r="AC9" s="201"/>
      <c r="AD9" s="200" t="s">
        <v>284</v>
      </c>
      <c r="AE9" s="209" t="s">
        <v>284</v>
      </c>
      <c r="AF9" s="215">
        <v>12000000</v>
      </c>
      <c r="AG9" s="220">
        <v>0.02</v>
      </c>
      <c r="AH9" s="220">
        <v>0.98</v>
      </c>
      <c r="AI9" s="230" t="s">
        <v>303</v>
      </c>
      <c r="AJ9" s="242"/>
      <c r="AK9" s="243"/>
      <c r="AL9" s="239" t="s">
        <v>107</v>
      </c>
      <c r="AM9" s="239" t="s">
        <v>352</v>
      </c>
      <c r="AN9" s="240">
        <v>2006</v>
      </c>
    </row>
    <row r="10" spans="1:41" s="27" customFormat="1" ht="18" customHeight="1">
      <c r="A10" s="154">
        <f t="shared" si="0"/>
        <v>8</v>
      </c>
      <c r="B10" s="155" t="s">
        <v>3</v>
      </c>
      <c r="C10" s="155" t="s">
        <v>79</v>
      </c>
      <c r="D10" s="142" t="s">
        <v>126</v>
      </c>
      <c r="E10" s="156" t="s">
        <v>72</v>
      </c>
      <c r="F10" s="166">
        <v>2010</v>
      </c>
      <c r="G10" s="157" t="s">
        <v>174</v>
      </c>
      <c r="H10" s="158"/>
      <c r="I10" s="158" t="s">
        <v>187</v>
      </c>
      <c r="J10" s="158">
        <v>12</v>
      </c>
      <c r="K10" s="158"/>
      <c r="L10" s="159"/>
      <c r="M10" s="158"/>
      <c r="N10" s="159"/>
      <c r="O10" s="160"/>
      <c r="P10" s="161"/>
      <c r="Q10" s="162" t="s">
        <v>202</v>
      </c>
      <c r="R10" s="162"/>
      <c r="S10" s="131"/>
      <c r="T10" s="163" t="s">
        <v>250</v>
      </c>
      <c r="U10" s="164"/>
      <c r="V10" s="134"/>
      <c r="W10" s="164"/>
      <c r="X10" s="164" t="s">
        <v>256</v>
      </c>
      <c r="Y10" s="186" t="s">
        <v>257</v>
      </c>
      <c r="Z10" s="191" t="s">
        <v>38</v>
      </c>
      <c r="AA10" s="200"/>
      <c r="AB10" s="201"/>
      <c r="AC10" s="201"/>
      <c r="AD10" s="200" t="s">
        <v>284</v>
      </c>
      <c r="AE10" s="209" t="s">
        <v>284</v>
      </c>
      <c r="AF10" s="215">
        <v>12000000</v>
      </c>
      <c r="AG10" s="221"/>
      <c r="AH10" s="221"/>
      <c r="AI10" s="230" t="s">
        <v>295</v>
      </c>
      <c r="AJ10" s="242"/>
      <c r="AK10" s="243"/>
      <c r="AL10" s="239" t="s">
        <v>107</v>
      </c>
      <c r="AM10" s="239" t="s">
        <v>352</v>
      </c>
      <c r="AN10" s="240">
        <v>2006</v>
      </c>
    </row>
    <row r="11" spans="1:41" s="27" customFormat="1" ht="18" customHeight="1">
      <c r="A11" s="154">
        <f t="shared" si="0"/>
        <v>9</v>
      </c>
      <c r="B11" s="155" t="s">
        <v>3</v>
      </c>
      <c r="C11" s="155" t="s">
        <v>6</v>
      </c>
      <c r="D11" s="142" t="s">
        <v>127</v>
      </c>
      <c r="E11" s="156" t="s">
        <v>73</v>
      </c>
      <c r="F11" s="166">
        <v>2009</v>
      </c>
      <c r="G11" s="157" t="s">
        <v>174</v>
      </c>
      <c r="H11" s="158"/>
      <c r="I11" s="158" t="s">
        <v>187</v>
      </c>
      <c r="J11" s="158">
        <v>12</v>
      </c>
      <c r="K11" s="158"/>
      <c r="L11" s="159">
        <v>300000</v>
      </c>
      <c r="M11" s="158"/>
      <c r="N11" s="159"/>
      <c r="O11" s="160"/>
      <c r="P11" s="161" t="s">
        <v>204</v>
      </c>
      <c r="Q11" s="162" t="s">
        <v>203</v>
      </c>
      <c r="R11" s="162" t="s">
        <v>210</v>
      </c>
      <c r="S11" s="131" t="s">
        <v>110</v>
      </c>
      <c r="T11" s="163" t="s">
        <v>250</v>
      </c>
      <c r="U11" s="164" t="s">
        <v>261</v>
      </c>
      <c r="V11" s="134">
        <v>3.2</v>
      </c>
      <c r="W11" s="164"/>
      <c r="X11" s="164" t="s">
        <v>259</v>
      </c>
      <c r="Y11" s="186" t="s">
        <v>250</v>
      </c>
      <c r="Z11" s="191" t="s">
        <v>38</v>
      </c>
      <c r="AA11" s="200" t="s">
        <v>105</v>
      </c>
      <c r="AB11" s="201">
        <v>2</v>
      </c>
      <c r="AC11" s="201">
        <v>2</v>
      </c>
      <c r="AD11" s="200" t="s">
        <v>284</v>
      </c>
      <c r="AE11" s="209" t="s">
        <v>284</v>
      </c>
      <c r="AF11" s="215">
        <v>197000000</v>
      </c>
      <c r="AG11" s="220">
        <v>0.7</v>
      </c>
      <c r="AH11" s="220">
        <v>0.3</v>
      </c>
      <c r="AI11" s="230"/>
      <c r="AJ11" s="237" t="s">
        <v>255</v>
      </c>
      <c r="AK11" s="238" t="s">
        <v>353</v>
      </c>
      <c r="AL11" s="239" t="s">
        <v>108</v>
      </c>
      <c r="AM11" s="244"/>
      <c r="AN11" s="240"/>
    </row>
    <row r="12" spans="1:41" s="27" customFormat="1" ht="18" customHeight="1">
      <c r="A12" s="154">
        <f t="shared" si="0"/>
        <v>10</v>
      </c>
      <c r="B12" s="155" t="s">
        <v>3</v>
      </c>
      <c r="C12" s="155" t="s">
        <v>83</v>
      </c>
      <c r="D12" s="142" t="s">
        <v>128</v>
      </c>
      <c r="E12" s="156" t="s">
        <v>73</v>
      </c>
      <c r="F12" s="166">
        <v>2008</v>
      </c>
      <c r="G12" s="157" t="s">
        <v>174</v>
      </c>
      <c r="H12" s="158"/>
      <c r="I12" s="158" t="s">
        <v>187</v>
      </c>
      <c r="J12" s="158">
        <v>12</v>
      </c>
      <c r="K12" s="158"/>
      <c r="L12" s="159">
        <v>11000</v>
      </c>
      <c r="M12" s="167">
        <v>0.45</v>
      </c>
      <c r="N12" s="159">
        <v>1800</v>
      </c>
      <c r="O12" s="168">
        <v>3.2000000000000002E-3</v>
      </c>
      <c r="P12" s="161" t="s">
        <v>204</v>
      </c>
      <c r="Q12" s="162" t="s">
        <v>205</v>
      </c>
      <c r="R12" s="162" t="s">
        <v>212</v>
      </c>
      <c r="S12" s="131" t="s">
        <v>109</v>
      </c>
      <c r="T12" s="163" t="s">
        <v>250</v>
      </c>
      <c r="U12" s="184" t="s">
        <v>261</v>
      </c>
      <c r="V12" s="134">
        <v>3</v>
      </c>
      <c r="W12" s="164"/>
      <c r="X12" s="164"/>
      <c r="Y12" s="186" t="s">
        <v>257</v>
      </c>
      <c r="Z12" s="191" t="s">
        <v>99</v>
      </c>
      <c r="AA12" s="200" t="s">
        <v>105</v>
      </c>
      <c r="AB12" s="201"/>
      <c r="AC12" s="201"/>
      <c r="AD12" s="200" t="s">
        <v>284</v>
      </c>
      <c r="AE12" s="209"/>
      <c r="AF12" s="215">
        <v>15000000</v>
      </c>
      <c r="AG12" s="219">
        <v>5.0000000000000001E-3</v>
      </c>
      <c r="AH12" s="219">
        <v>0.995</v>
      </c>
      <c r="AI12" s="230" t="s">
        <v>298</v>
      </c>
      <c r="AJ12" s="237" t="s">
        <v>255</v>
      </c>
      <c r="AK12" s="238" t="s">
        <v>354</v>
      </c>
      <c r="AL12" s="239" t="s">
        <v>107</v>
      </c>
      <c r="AM12" s="244" t="s">
        <v>335</v>
      </c>
      <c r="AN12" s="240">
        <v>2009</v>
      </c>
    </row>
    <row r="13" spans="1:41" s="27" customFormat="1" ht="18" customHeight="1">
      <c r="A13" s="154">
        <f t="shared" si="0"/>
        <v>11</v>
      </c>
      <c r="B13" s="155" t="s">
        <v>3</v>
      </c>
      <c r="C13" s="155" t="s">
        <v>84</v>
      </c>
      <c r="D13" s="142" t="s">
        <v>129</v>
      </c>
      <c r="E13" s="156" t="s">
        <v>73</v>
      </c>
      <c r="F13" s="166">
        <v>2006</v>
      </c>
      <c r="G13" s="157" t="s">
        <v>174</v>
      </c>
      <c r="H13" s="158"/>
      <c r="I13" s="158" t="s">
        <v>187</v>
      </c>
      <c r="J13" s="158"/>
      <c r="K13" s="158"/>
      <c r="L13" s="159"/>
      <c r="M13" s="158"/>
      <c r="N13" s="159">
        <v>80000</v>
      </c>
      <c r="O13" s="168">
        <v>2.3E-2</v>
      </c>
      <c r="P13" s="161" t="s">
        <v>206</v>
      </c>
      <c r="Q13" s="162" t="s">
        <v>199</v>
      </c>
      <c r="R13" s="162" t="s">
        <v>210</v>
      </c>
      <c r="S13" s="131" t="s">
        <v>109</v>
      </c>
      <c r="T13" s="163" t="s">
        <v>260</v>
      </c>
      <c r="U13" s="164" t="s">
        <v>261</v>
      </c>
      <c r="V13" s="134">
        <v>3</v>
      </c>
      <c r="W13" s="164"/>
      <c r="X13" s="164"/>
      <c r="Y13" s="186" t="s">
        <v>250</v>
      </c>
      <c r="Z13" s="191" t="s">
        <v>38</v>
      </c>
      <c r="AA13" s="200"/>
      <c r="AB13" s="201"/>
      <c r="AC13" s="201"/>
      <c r="AD13" s="200" t="s">
        <v>284</v>
      </c>
      <c r="AE13" s="209" t="s">
        <v>284</v>
      </c>
      <c r="AF13" s="215">
        <v>120000</v>
      </c>
      <c r="AG13" s="220">
        <v>1</v>
      </c>
      <c r="AH13" s="221"/>
      <c r="AI13" s="230"/>
      <c r="AJ13" s="237" t="s">
        <v>333</v>
      </c>
      <c r="AK13" s="238" t="s">
        <v>345</v>
      </c>
      <c r="AL13" s="239" t="s">
        <v>107</v>
      </c>
      <c r="AM13" s="244"/>
      <c r="AN13" s="240"/>
    </row>
    <row r="14" spans="1:41" s="27" customFormat="1" ht="18" customHeight="1">
      <c r="A14" s="154">
        <f t="shared" si="0"/>
        <v>12</v>
      </c>
      <c r="B14" s="155" t="s">
        <v>3</v>
      </c>
      <c r="C14" s="272" t="s">
        <v>369</v>
      </c>
      <c r="D14" s="142" t="s">
        <v>130</v>
      </c>
      <c r="E14" s="156" t="s">
        <v>73</v>
      </c>
      <c r="F14" s="166">
        <v>2009</v>
      </c>
      <c r="G14" s="157" t="s">
        <v>174</v>
      </c>
      <c r="H14" s="158" t="s">
        <v>190</v>
      </c>
      <c r="I14" s="158" t="s">
        <v>187</v>
      </c>
      <c r="J14" s="158">
        <v>12</v>
      </c>
      <c r="K14" s="158"/>
      <c r="L14" s="159">
        <v>50000</v>
      </c>
      <c r="M14" s="167">
        <v>0.5</v>
      </c>
      <c r="N14" s="159">
        <v>50000</v>
      </c>
      <c r="O14" s="168">
        <v>2E-3</v>
      </c>
      <c r="P14" s="161" t="s">
        <v>207</v>
      </c>
      <c r="Q14" s="162" t="s">
        <v>205</v>
      </c>
      <c r="R14" s="162" t="s">
        <v>213</v>
      </c>
      <c r="S14" s="131" t="s">
        <v>109</v>
      </c>
      <c r="T14" s="163" t="s">
        <v>250</v>
      </c>
      <c r="U14" s="164" t="s">
        <v>261</v>
      </c>
      <c r="V14" s="134">
        <v>0.98</v>
      </c>
      <c r="W14" s="164"/>
      <c r="X14" s="164" t="s">
        <v>259</v>
      </c>
      <c r="Y14" s="186" t="s">
        <v>250</v>
      </c>
      <c r="Z14" s="191" t="s">
        <v>100</v>
      </c>
      <c r="AA14" s="200" t="s">
        <v>106</v>
      </c>
      <c r="AB14" s="201">
        <v>34</v>
      </c>
      <c r="AC14" s="201">
        <v>100</v>
      </c>
      <c r="AD14" s="200" t="s">
        <v>284</v>
      </c>
      <c r="AE14" s="209" t="s">
        <v>284</v>
      </c>
      <c r="AF14" s="215">
        <v>13300000</v>
      </c>
      <c r="AG14" s="221"/>
      <c r="AH14" s="220">
        <v>1</v>
      </c>
      <c r="AI14" s="230" t="s">
        <v>294</v>
      </c>
      <c r="AJ14" s="237" t="s">
        <v>355</v>
      </c>
      <c r="AK14" s="238" t="s">
        <v>345</v>
      </c>
      <c r="AL14" s="239" t="s">
        <v>89</v>
      </c>
      <c r="AM14" s="239" t="s">
        <v>332</v>
      </c>
      <c r="AN14" s="240"/>
    </row>
    <row r="15" spans="1:41" s="27" customFormat="1" ht="18" customHeight="1">
      <c r="A15" s="154">
        <f t="shared" si="0"/>
        <v>13</v>
      </c>
      <c r="B15" s="155" t="s">
        <v>3</v>
      </c>
      <c r="C15" s="155" t="s">
        <v>7</v>
      </c>
      <c r="D15" s="142" t="s">
        <v>131</v>
      </c>
      <c r="E15" s="156" t="s">
        <v>73</v>
      </c>
      <c r="F15" s="166">
        <v>2009</v>
      </c>
      <c r="G15" s="157" t="s">
        <v>174</v>
      </c>
      <c r="H15" s="158"/>
      <c r="I15" s="158" t="s">
        <v>187</v>
      </c>
      <c r="J15" s="158">
        <v>12</v>
      </c>
      <c r="K15" s="158">
        <v>12</v>
      </c>
      <c r="L15" s="159">
        <v>223333</v>
      </c>
      <c r="M15" s="167">
        <v>0.45</v>
      </c>
      <c r="N15" s="159">
        <v>223333</v>
      </c>
      <c r="O15" s="168">
        <v>1.72E-2</v>
      </c>
      <c r="P15" s="161" t="s">
        <v>214</v>
      </c>
      <c r="Q15" s="162" t="s">
        <v>199</v>
      </c>
      <c r="R15" s="162" t="s">
        <v>210</v>
      </c>
      <c r="S15" s="131" t="s">
        <v>109</v>
      </c>
      <c r="T15" s="163" t="s">
        <v>250</v>
      </c>
      <c r="U15" s="164" t="s">
        <v>261</v>
      </c>
      <c r="V15" s="134">
        <v>1.24</v>
      </c>
      <c r="W15" s="164"/>
      <c r="X15" s="164" t="s">
        <v>276</v>
      </c>
      <c r="Y15" s="186" t="s">
        <v>250</v>
      </c>
      <c r="Z15" s="191" t="s">
        <v>38</v>
      </c>
      <c r="AA15" s="200" t="s">
        <v>106</v>
      </c>
      <c r="AB15" s="201">
        <v>40</v>
      </c>
      <c r="AC15" s="201">
        <v>40</v>
      </c>
      <c r="AD15" s="200" t="s">
        <v>284</v>
      </c>
      <c r="AE15" s="209" t="s">
        <v>284</v>
      </c>
      <c r="AF15" s="215">
        <v>4250306</v>
      </c>
      <c r="AG15" s="220">
        <v>0.2</v>
      </c>
      <c r="AH15" s="220">
        <v>0.8</v>
      </c>
      <c r="AI15" s="230" t="s">
        <v>295</v>
      </c>
      <c r="AJ15" s="237" t="s">
        <v>342</v>
      </c>
      <c r="AK15" s="238" t="s">
        <v>331</v>
      </c>
      <c r="AL15" s="239" t="s">
        <v>89</v>
      </c>
      <c r="AM15" s="244" t="s">
        <v>335</v>
      </c>
      <c r="AN15" s="245" t="s">
        <v>116</v>
      </c>
    </row>
    <row r="16" spans="1:41" s="27" customFormat="1" ht="18" customHeight="1">
      <c r="A16" s="154">
        <f t="shared" si="0"/>
        <v>14</v>
      </c>
      <c r="B16" s="155" t="s">
        <v>3</v>
      </c>
      <c r="C16" s="155" t="s">
        <v>80</v>
      </c>
      <c r="D16" s="142" t="s">
        <v>132</v>
      </c>
      <c r="E16" s="156" t="s">
        <v>73</v>
      </c>
      <c r="F16" s="166">
        <v>2008</v>
      </c>
      <c r="G16" s="157" t="s">
        <v>180</v>
      </c>
      <c r="H16" s="158"/>
      <c r="I16" s="158" t="s">
        <v>187</v>
      </c>
      <c r="J16" s="158">
        <v>12</v>
      </c>
      <c r="K16" s="158"/>
      <c r="L16" s="159"/>
      <c r="M16" s="158"/>
      <c r="N16" s="159"/>
      <c r="O16" s="160"/>
      <c r="P16" s="161" t="s">
        <v>215</v>
      </c>
      <c r="Q16" s="162" t="s">
        <v>211</v>
      </c>
      <c r="R16" s="162" t="s">
        <v>210</v>
      </c>
      <c r="S16" s="131" t="s">
        <v>109</v>
      </c>
      <c r="T16" s="163" t="s">
        <v>250</v>
      </c>
      <c r="U16" s="164" t="s">
        <v>261</v>
      </c>
      <c r="V16" s="134"/>
      <c r="W16" s="164"/>
      <c r="X16" s="164" t="s">
        <v>259</v>
      </c>
      <c r="Y16" s="186" t="s">
        <v>250</v>
      </c>
      <c r="Z16" s="191" t="s">
        <v>93</v>
      </c>
      <c r="AA16" s="200" t="s">
        <v>106</v>
      </c>
      <c r="AB16" s="201"/>
      <c r="AC16" s="201"/>
      <c r="AD16" s="200" t="s">
        <v>288</v>
      </c>
      <c r="AE16" s="209" t="s">
        <v>285</v>
      </c>
      <c r="AF16" s="215"/>
      <c r="AG16" s="221"/>
      <c r="AH16" s="221"/>
      <c r="AI16" s="230" t="s">
        <v>299</v>
      </c>
      <c r="AJ16" s="260" t="s">
        <v>255</v>
      </c>
      <c r="AK16" s="261" t="s">
        <v>345</v>
      </c>
      <c r="AL16" s="239" t="s">
        <v>107</v>
      </c>
      <c r="AM16" s="239" t="s">
        <v>115</v>
      </c>
      <c r="AN16" s="240"/>
    </row>
    <row r="17" spans="1:40" s="27" customFormat="1" ht="18" customHeight="1">
      <c r="A17" s="154">
        <f t="shared" si="0"/>
        <v>15</v>
      </c>
      <c r="B17" s="155" t="s">
        <v>3</v>
      </c>
      <c r="C17" s="155" t="s">
        <v>82</v>
      </c>
      <c r="D17" s="142" t="s">
        <v>133</v>
      </c>
      <c r="E17" s="156" t="s">
        <v>73</v>
      </c>
      <c r="F17" s="166">
        <v>2006</v>
      </c>
      <c r="G17" s="157" t="s">
        <v>174</v>
      </c>
      <c r="H17" s="158" t="s">
        <v>175</v>
      </c>
      <c r="I17" s="158" t="s">
        <v>187</v>
      </c>
      <c r="J17" s="158">
        <v>12</v>
      </c>
      <c r="K17" s="158">
        <v>120</v>
      </c>
      <c r="L17" s="159">
        <v>6860</v>
      </c>
      <c r="M17" s="167">
        <v>0.47</v>
      </c>
      <c r="N17" s="159">
        <v>980</v>
      </c>
      <c r="O17" s="160"/>
      <c r="P17" s="161" t="s">
        <v>217</v>
      </c>
      <c r="Q17" s="162" t="s">
        <v>203</v>
      </c>
      <c r="R17" s="162"/>
      <c r="S17" s="266" t="s">
        <v>109</v>
      </c>
      <c r="T17" s="163" t="s">
        <v>266</v>
      </c>
      <c r="U17" s="184" t="s">
        <v>261</v>
      </c>
      <c r="V17" s="267" t="s">
        <v>364</v>
      </c>
      <c r="W17" s="164"/>
      <c r="X17" s="263" t="s">
        <v>251</v>
      </c>
      <c r="Y17" s="268" t="s">
        <v>365</v>
      </c>
      <c r="Z17" s="191" t="s">
        <v>38</v>
      </c>
      <c r="AA17" s="200" t="s">
        <v>106</v>
      </c>
      <c r="AB17" s="201">
        <v>12</v>
      </c>
      <c r="AC17" s="201">
        <v>5</v>
      </c>
      <c r="AD17" s="200"/>
      <c r="AE17" s="209"/>
      <c r="AF17" s="215">
        <v>2535260</v>
      </c>
      <c r="AG17" s="221"/>
      <c r="AH17" s="221"/>
      <c r="AI17" s="230" t="s">
        <v>300</v>
      </c>
      <c r="AJ17" s="242"/>
      <c r="AK17" s="243"/>
      <c r="AL17" s="239" t="s">
        <v>107</v>
      </c>
      <c r="AM17" s="239" t="s">
        <v>118</v>
      </c>
      <c r="AN17" s="240"/>
    </row>
    <row r="18" spans="1:40" s="27" customFormat="1" ht="18" customHeight="1">
      <c r="A18" s="154">
        <f t="shared" si="0"/>
        <v>16</v>
      </c>
      <c r="B18" s="155" t="s">
        <v>3</v>
      </c>
      <c r="C18" s="155" t="s">
        <v>8</v>
      </c>
      <c r="D18" s="142" t="s">
        <v>134</v>
      </c>
      <c r="E18" s="156" t="s">
        <v>73</v>
      </c>
      <c r="F18" s="166">
        <v>2008</v>
      </c>
      <c r="G18" s="157" t="s">
        <v>174</v>
      </c>
      <c r="H18" s="158"/>
      <c r="I18" s="158" t="s">
        <v>187</v>
      </c>
      <c r="J18" s="158">
        <v>12</v>
      </c>
      <c r="K18" s="158"/>
      <c r="L18" s="159"/>
      <c r="M18" s="158"/>
      <c r="N18" s="159">
        <v>23550</v>
      </c>
      <c r="O18" s="169">
        <v>0.16</v>
      </c>
      <c r="P18" s="161" t="s">
        <v>216</v>
      </c>
      <c r="Q18" s="162" t="s">
        <v>203</v>
      </c>
      <c r="R18" s="162" t="s">
        <v>213</v>
      </c>
      <c r="S18" s="131" t="s">
        <v>109</v>
      </c>
      <c r="T18" s="163" t="s">
        <v>250</v>
      </c>
      <c r="U18" s="164" t="s">
        <v>261</v>
      </c>
      <c r="V18" s="134">
        <v>1.55</v>
      </c>
      <c r="W18" s="164"/>
      <c r="X18" s="164" t="s">
        <v>256</v>
      </c>
      <c r="Y18" s="186" t="s">
        <v>252</v>
      </c>
      <c r="Z18" s="191" t="s">
        <v>36</v>
      </c>
      <c r="AA18" s="200" t="s">
        <v>105</v>
      </c>
      <c r="AB18" s="201">
        <v>2</v>
      </c>
      <c r="AC18" s="201">
        <v>2</v>
      </c>
      <c r="AD18" s="200" t="s">
        <v>284</v>
      </c>
      <c r="AE18" s="209" t="s">
        <v>284</v>
      </c>
      <c r="AF18" s="215">
        <v>16900000</v>
      </c>
      <c r="AG18" s="220">
        <v>0.4</v>
      </c>
      <c r="AH18" s="220">
        <v>0.6</v>
      </c>
      <c r="AI18" s="230" t="s">
        <v>301</v>
      </c>
      <c r="AJ18" s="237" t="s">
        <v>356</v>
      </c>
      <c r="AK18" s="238" t="s">
        <v>327</v>
      </c>
      <c r="AL18" s="239" t="s">
        <v>89</v>
      </c>
      <c r="AM18" s="244" t="s">
        <v>335</v>
      </c>
      <c r="AN18" s="245" t="s">
        <v>357</v>
      </c>
    </row>
    <row r="19" spans="1:40" s="27" customFormat="1" ht="18" customHeight="1">
      <c r="A19" s="154">
        <f t="shared" si="0"/>
        <v>17</v>
      </c>
      <c r="B19" s="155" t="s">
        <v>3</v>
      </c>
      <c r="C19" s="155" t="s">
        <v>135</v>
      </c>
      <c r="D19" s="142" t="s">
        <v>136</v>
      </c>
      <c r="E19" s="156" t="s">
        <v>73</v>
      </c>
      <c r="F19" s="166">
        <v>2004</v>
      </c>
      <c r="G19" s="157" t="s">
        <v>174</v>
      </c>
      <c r="H19" s="158" t="s">
        <v>190</v>
      </c>
      <c r="I19" s="158" t="s">
        <v>187</v>
      </c>
      <c r="J19" s="158">
        <v>12</v>
      </c>
      <c r="K19" s="158"/>
      <c r="L19" s="159">
        <v>55000</v>
      </c>
      <c r="M19" s="167">
        <v>0.4</v>
      </c>
      <c r="N19" s="159"/>
      <c r="O19" s="160"/>
      <c r="P19" s="161" t="s">
        <v>215</v>
      </c>
      <c r="Q19" s="162" t="s">
        <v>218</v>
      </c>
      <c r="R19" s="183" t="s">
        <v>279</v>
      </c>
      <c r="S19" s="131"/>
      <c r="T19" s="163" t="s">
        <v>260</v>
      </c>
      <c r="U19" s="164" t="s">
        <v>253</v>
      </c>
      <c r="V19" s="134">
        <v>8</v>
      </c>
      <c r="W19" s="164" t="s">
        <v>277</v>
      </c>
      <c r="X19" s="164" t="s">
        <v>278</v>
      </c>
      <c r="Y19" s="186" t="s">
        <v>265</v>
      </c>
      <c r="Z19" s="192"/>
      <c r="AA19" s="200"/>
      <c r="AB19" s="201"/>
      <c r="AC19" s="201"/>
      <c r="AD19" s="200" t="s">
        <v>284</v>
      </c>
      <c r="AE19" s="209" t="s">
        <v>284</v>
      </c>
      <c r="AF19" s="215">
        <v>3800000</v>
      </c>
      <c r="AG19" s="220">
        <v>1</v>
      </c>
      <c r="AH19" s="221"/>
      <c r="AI19" s="230"/>
      <c r="AJ19" s="242"/>
      <c r="AK19" s="243"/>
      <c r="AL19" s="239" t="s">
        <v>107</v>
      </c>
      <c r="AM19" s="244" t="s">
        <v>335</v>
      </c>
      <c r="AN19" s="240"/>
    </row>
    <row r="20" spans="1:40" s="27" customFormat="1" ht="18" customHeight="1">
      <c r="A20" s="154">
        <f t="shared" si="0"/>
        <v>18</v>
      </c>
      <c r="B20" s="155" t="s">
        <v>3</v>
      </c>
      <c r="C20" s="155" t="s">
        <v>28</v>
      </c>
      <c r="D20" s="142" t="s">
        <v>137</v>
      </c>
      <c r="E20" s="156" t="s">
        <v>73</v>
      </c>
      <c r="F20" s="166">
        <v>2007</v>
      </c>
      <c r="G20" s="157" t="s">
        <v>174</v>
      </c>
      <c r="H20" s="158"/>
      <c r="I20" s="158" t="s">
        <v>187</v>
      </c>
      <c r="J20" s="158">
        <v>12</v>
      </c>
      <c r="K20" s="158"/>
      <c r="L20" s="159">
        <v>2000</v>
      </c>
      <c r="M20" s="167">
        <v>0.5</v>
      </c>
      <c r="N20" s="159">
        <v>1000</v>
      </c>
      <c r="O20" s="160"/>
      <c r="P20" s="161" t="s">
        <v>219</v>
      </c>
      <c r="Q20" s="183" t="s">
        <v>211</v>
      </c>
      <c r="R20" s="162" t="s">
        <v>210</v>
      </c>
      <c r="S20" s="131" t="s">
        <v>109</v>
      </c>
      <c r="T20" s="163" t="s">
        <v>250</v>
      </c>
      <c r="U20" s="164" t="s">
        <v>247</v>
      </c>
      <c r="V20" s="134"/>
      <c r="W20" s="164"/>
      <c r="X20" s="164" t="s">
        <v>255</v>
      </c>
      <c r="Y20" s="186" t="s">
        <v>252</v>
      </c>
      <c r="Z20" s="191" t="s">
        <v>34</v>
      </c>
      <c r="AA20" s="200" t="s">
        <v>105</v>
      </c>
      <c r="AB20" s="201">
        <v>3</v>
      </c>
      <c r="AC20" s="201">
        <v>4</v>
      </c>
      <c r="AD20" s="200" t="s">
        <v>284</v>
      </c>
      <c r="AE20" s="209" t="s">
        <v>284</v>
      </c>
      <c r="AF20" s="215">
        <v>1674337</v>
      </c>
      <c r="AG20" s="221"/>
      <c r="AH20" s="220">
        <v>1</v>
      </c>
      <c r="AI20" s="230" t="s">
        <v>302</v>
      </c>
      <c r="AJ20" s="237" t="s">
        <v>255</v>
      </c>
      <c r="AK20" s="238" t="s">
        <v>358</v>
      </c>
      <c r="AL20" s="239" t="s">
        <v>107</v>
      </c>
      <c r="AM20" s="239" t="s">
        <v>334</v>
      </c>
      <c r="AN20" s="245" t="s">
        <v>359</v>
      </c>
    </row>
    <row r="21" spans="1:40" s="27" customFormat="1" ht="18" customHeight="1">
      <c r="A21" s="154">
        <f t="shared" si="0"/>
        <v>19</v>
      </c>
      <c r="B21" s="155" t="s">
        <v>3</v>
      </c>
      <c r="C21" s="155" t="s">
        <v>9</v>
      </c>
      <c r="D21" s="142" t="s">
        <v>170</v>
      </c>
      <c r="E21" s="156" t="s">
        <v>73</v>
      </c>
      <c r="F21" s="166">
        <v>2005</v>
      </c>
      <c r="G21" s="157" t="s">
        <v>174</v>
      </c>
      <c r="H21" s="158"/>
      <c r="I21" s="158" t="s">
        <v>187</v>
      </c>
      <c r="J21" s="158">
        <v>12</v>
      </c>
      <c r="K21" s="158"/>
      <c r="L21" s="159"/>
      <c r="M21" s="158"/>
      <c r="N21" s="159"/>
      <c r="O21" s="160"/>
      <c r="P21" s="161" t="s">
        <v>215</v>
      </c>
      <c r="Q21" s="162" t="s">
        <v>220</v>
      </c>
      <c r="R21" s="162" t="s">
        <v>210</v>
      </c>
      <c r="S21" s="131" t="s">
        <v>109</v>
      </c>
      <c r="T21" s="163" t="s">
        <v>250</v>
      </c>
      <c r="U21" s="164" t="s">
        <v>261</v>
      </c>
      <c r="V21" s="134">
        <v>1.4</v>
      </c>
      <c r="W21" s="164"/>
      <c r="X21" s="164" t="s">
        <v>259</v>
      </c>
      <c r="Y21" s="186" t="s">
        <v>250</v>
      </c>
      <c r="Z21" s="191" t="s">
        <v>375</v>
      </c>
      <c r="AA21" s="200" t="s">
        <v>105</v>
      </c>
      <c r="AB21" s="201">
        <v>5</v>
      </c>
      <c r="AC21" s="201">
        <v>5</v>
      </c>
      <c r="AD21" s="200" t="s">
        <v>284</v>
      </c>
      <c r="AE21" s="209" t="s">
        <v>108</v>
      </c>
      <c r="AF21" s="215">
        <v>9300000</v>
      </c>
      <c r="AG21" s="220">
        <v>0.1</v>
      </c>
      <c r="AH21" s="220">
        <v>0.9</v>
      </c>
      <c r="AI21" s="230" t="s">
        <v>304</v>
      </c>
      <c r="AJ21" s="237" t="s">
        <v>342</v>
      </c>
      <c r="AK21" s="238" t="s">
        <v>331</v>
      </c>
      <c r="AL21" s="239" t="s">
        <v>89</v>
      </c>
      <c r="AM21" s="239" t="s">
        <v>332</v>
      </c>
      <c r="AN21" s="240">
        <v>2010</v>
      </c>
    </row>
    <row r="22" spans="1:40" s="27" customFormat="1" ht="18" customHeight="1">
      <c r="A22" s="154">
        <f t="shared" si="0"/>
        <v>20</v>
      </c>
      <c r="B22" s="155" t="s">
        <v>3</v>
      </c>
      <c r="C22" s="142" t="s">
        <v>10</v>
      </c>
      <c r="D22" s="142" t="s">
        <v>138</v>
      </c>
      <c r="E22" s="156" t="s">
        <v>72</v>
      </c>
      <c r="F22" s="166">
        <v>2010</v>
      </c>
      <c r="G22" s="157" t="s">
        <v>174</v>
      </c>
      <c r="H22" s="158" t="s">
        <v>175</v>
      </c>
      <c r="I22" s="158" t="s">
        <v>187</v>
      </c>
      <c r="J22" s="158">
        <v>12</v>
      </c>
      <c r="K22" s="158">
        <v>40</v>
      </c>
      <c r="L22" s="159">
        <v>25000</v>
      </c>
      <c r="M22" s="167">
        <v>0.5</v>
      </c>
      <c r="N22" s="159"/>
      <c r="O22" s="169">
        <v>0.01</v>
      </c>
      <c r="P22" s="161" t="s">
        <v>217</v>
      </c>
      <c r="Q22" s="162" t="s">
        <v>205</v>
      </c>
      <c r="R22" s="162" t="s">
        <v>221</v>
      </c>
      <c r="S22" s="131"/>
      <c r="T22" s="163" t="s">
        <v>250</v>
      </c>
      <c r="U22" s="164" t="s">
        <v>247</v>
      </c>
      <c r="V22" s="134"/>
      <c r="W22" s="164"/>
      <c r="X22" s="164" t="s">
        <v>251</v>
      </c>
      <c r="Y22" s="186" t="s">
        <v>250</v>
      </c>
      <c r="Z22" s="191" t="s">
        <v>98</v>
      </c>
      <c r="AA22" s="200"/>
      <c r="AB22" s="201"/>
      <c r="AC22" s="201"/>
      <c r="AD22" s="200"/>
      <c r="AE22" s="209"/>
      <c r="AF22" s="215">
        <v>4400000</v>
      </c>
      <c r="AG22" s="221"/>
      <c r="AH22" s="220">
        <v>1</v>
      </c>
      <c r="AI22" s="230" t="s">
        <v>295</v>
      </c>
      <c r="AJ22" s="242"/>
      <c r="AK22" s="243"/>
      <c r="AL22" s="244"/>
      <c r="AM22" s="244"/>
      <c r="AN22" s="240"/>
    </row>
    <row r="23" spans="1:40" s="27" customFormat="1" ht="18" customHeight="1">
      <c r="A23" s="154">
        <f t="shared" si="0"/>
        <v>21</v>
      </c>
      <c r="B23" s="155" t="s">
        <v>3</v>
      </c>
      <c r="C23" s="142" t="s">
        <v>11</v>
      </c>
      <c r="D23" s="142" t="s">
        <v>139</v>
      </c>
      <c r="E23" s="156" t="s">
        <v>73</v>
      </c>
      <c r="F23" s="166">
        <v>2009</v>
      </c>
      <c r="G23" s="157" t="s">
        <v>180</v>
      </c>
      <c r="H23" s="158"/>
      <c r="I23" s="158" t="s">
        <v>187</v>
      </c>
      <c r="J23" s="158">
        <v>12</v>
      </c>
      <c r="K23" s="158">
        <v>22</v>
      </c>
      <c r="L23" s="159">
        <v>300000</v>
      </c>
      <c r="M23" s="167">
        <v>0.3</v>
      </c>
      <c r="N23" s="159">
        <v>50000</v>
      </c>
      <c r="O23" s="160"/>
      <c r="P23" s="161" t="s">
        <v>215</v>
      </c>
      <c r="Q23" s="162" t="s">
        <v>205</v>
      </c>
      <c r="R23" s="162" t="s">
        <v>210</v>
      </c>
      <c r="S23" s="131" t="s">
        <v>109</v>
      </c>
      <c r="T23" s="163" t="s">
        <v>250</v>
      </c>
      <c r="U23" s="164" t="s">
        <v>261</v>
      </c>
      <c r="V23" s="134">
        <v>2.75</v>
      </c>
      <c r="W23" s="164"/>
      <c r="X23" s="164" t="s">
        <v>256</v>
      </c>
      <c r="Y23" s="186" t="s">
        <v>250</v>
      </c>
      <c r="Z23" s="191" t="s">
        <v>38</v>
      </c>
      <c r="AA23" s="200" t="s">
        <v>106</v>
      </c>
      <c r="AB23" s="201">
        <v>5</v>
      </c>
      <c r="AC23" s="201">
        <v>140</v>
      </c>
      <c r="AD23" s="200" t="s">
        <v>284</v>
      </c>
      <c r="AE23" s="209" t="s">
        <v>284</v>
      </c>
      <c r="AF23" s="215">
        <v>5000000</v>
      </c>
      <c r="AG23" s="221"/>
      <c r="AH23" s="220">
        <v>1</v>
      </c>
      <c r="AI23" s="230" t="s">
        <v>295</v>
      </c>
      <c r="AJ23" s="237" t="s">
        <v>360</v>
      </c>
      <c r="AK23" s="238" t="s">
        <v>361</v>
      </c>
      <c r="AL23" s="269" t="s">
        <v>89</v>
      </c>
      <c r="AM23" s="239" t="s">
        <v>334</v>
      </c>
      <c r="AN23" s="245" t="s">
        <v>114</v>
      </c>
    </row>
    <row r="24" spans="1:40" s="27" customFormat="1" ht="18" customHeight="1">
      <c r="A24" s="154">
        <f t="shared" si="0"/>
        <v>22</v>
      </c>
      <c r="B24" s="155" t="s">
        <v>3</v>
      </c>
      <c r="C24" s="142" t="s">
        <v>140</v>
      </c>
      <c r="D24" s="142" t="s">
        <v>141</v>
      </c>
      <c r="E24" s="156" t="s">
        <v>73</v>
      </c>
      <c r="F24" s="166">
        <v>2010</v>
      </c>
      <c r="G24" s="157" t="s">
        <v>174</v>
      </c>
      <c r="H24" s="158" t="s">
        <v>175</v>
      </c>
      <c r="I24" s="158" t="s">
        <v>187</v>
      </c>
      <c r="J24" s="158">
        <v>12</v>
      </c>
      <c r="K24" s="158">
        <v>45</v>
      </c>
      <c r="L24" s="159">
        <v>3750</v>
      </c>
      <c r="M24" s="167">
        <v>0.5</v>
      </c>
      <c r="N24" s="159"/>
      <c r="O24" s="160"/>
      <c r="P24" s="161" t="s">
        <v>222</v>
      </c>
      <c r="Q24" s="162" t="s">
        <v>223</v>
      </c>
      <c r="R24" s="162" t="s">
        <v>210</v>
      </c>
      <c r="S24" s="131" t="s">
        <v>109</v>
      </c>
      <c r="T24" s="163" t="s">
        <v>250</v>
      </c>
      <c r="U24" s="164" t="s">
        <v>261</v>
      </c>
      <c r="V24" s="134">
        <v>6.47</v>
      </c>
      <c r="W24" s="164"/>
      <c r="X24" s="164" t="s">
        <v>259</v>
      </c>
      <c r="Y24" s="186" t="s">
        <v>250</v>
      </c>
      <c r="Z24" s="192" t="s">
        <v>100</v>
      </c>
      <c r="AA24" s="200" t="s">
        <v>106</v>
      </c>
      <c r="AB24" s="201">
        <v>4</v>
      </c>
      <c r="AC24" s="201">
        <v>4</v>
      </c>
      <c r="AD24" s="200" t="s">
        <v>284</v>
      </c>
      <c r="AE24" s="209"/>
      <c r="AF24" s="215">
        <v>809000</v>
      </c>
      <c r="AG24" s="221"/>
      <c r="AH24" s="220">
        <v>1</v>
      </c>
      <c r="AI24" s="230" t="s">
        <v>294</v>
      </c>
      <c r="AJ24" s="237" t="s">
        <v>255</v>
      </c>
      <c r="AK24" s="243"/>
      <c r="AL24" s="269" t="s">
        <v>89</v>
      </c>
      <c r="AM24" s="239" t="s">
        <v>340</v>
      </c>
      <c r="AN24" s="240">
        <v>2010</v>
      </c>
    </row>
    <row r="25" spans="1:40" s="27" customFormat="1" ht="18" customHeight="1">
      <c r="A25" s="154">
        <f t="shared" si="0"/>
        <v>23</v>
      </c>
      <c r="B25" s="155" t="s">
        <v>3</v>
      </c>
      <c r="C25" s="142" t="s">
        <v>12</v>
      </c>
      <c r="D25" s="142" t="s">
        <v>133</v>
      </c>
      <c r="E25" s="156" t="s">
        <v>73</v>
      </c>
      <c r="F25" s="166"/>
      <c r="G25" s="157" t="s">
        <v>174</v>
      </c>
      <c r="H25" s="158"/>
      <c r="I25" s="158" t="s">
        <v>189</v>
      </c>
      <c r="J25" s="158">
        <v>6</v>
      </c>
      <c r="K25" s="158">
        <v>15</v>
      </c>
      <c r="L25" s="159"/>
      <c r="M25" s="158"/>
      <c r="N25" s="159">
        <v>400000</v>
      </c>
      <c r="O25" s="160"/>
      <c r="P25" s="161" t="s">
        <v>222</v>
      </c>
      <c r="Q25" s="162" t="s">
        <v>223</v>
      </c>
      <c r="R25" s="162" t="s">
        <v>210</v>
      </c>
      <c r="S25" s="131" t="s">
        <v>109</v>
      </c>
      <c r="T25" s="163" t="s">
        <v>250</v>
      </c>
      <c r="U25" s="164" t="s">
        <v>261</v>
      </c>
      <c r="V25" s="134">
        <v>1.33</v>
      </c>
      <c r="W25" s="164"/>
      <c r="X25" s="164" t="s">
        <v>255</v>
      </c>
      <c r="Y25" s="186" t="s">
        <v>250</v>
      </c>
      <c r="Z25" s="191" t="s">
        <v>103</v>
      </c>
      <c r="AA25" s="200" t="s">
        <v>105</v>
      </c>
      <c r="AB25" s="201">
        <v>10</v>
      </c>
      <c r="AC25" s="201">
        <v>6</v>
      </c>
      <c r="AD25" s="200" t="s">
        <v>108</v>
      </c>
      <c r="AE25" s="209" t="s">
        <v>284</v>
      </c>
      <c r="AF25" s="215"/>
      <c r="AG25" s="221"/>
      <c r="AH25" s="220">
        <v>1</v>
      </c>
      <c r="AI25" s="230"/>
      <c r="AJ25" s="237" t="s">
        <v>362</v>
      </c>
      <c r="AK25" s="238" t="s">
        <v>331</v>
      </c>
      <c r="AL25" s="270"/>
      <c r="AM25" s="244"/>
      <c r="AN25" s="240"/>
    </row>
    <row r="26" spans="1:40" s="27" customFormat="1" ht="18" customHeight="1">
      <c r="A26" s="154">
        <f t="shared" si="0"/>
        <v>24</v>
      </c>
      <c r="B26" s="155" t="s">
        <v>1</v>
      </c>
      <c r="C26" s="142" t="s">
        <v>146</v>
      </c>
      <c r="D26" s="142" t="s">
        <v>147</v>
      </c>
      <c r="E26" s="156" t="s">
        <v>73</v>
      </c>
      <c r="F26" s="166">
        <v>2008</v>
      </c>
      <c r="G26" s="157" t="s">
        <v>180</v>
      </c>
      <c r="H26" s="158" t="s">
        <v>175</v>
      </c>
      <c r="I26" s="158" t="s">
        <v>187</v>
      </c>
      <c r="J26" s="158">
        <v>12</v>
      </c>
      <c r="K26" s="158"/>
      <c r="L26" s="159">
        <v>2824</v>
      </c>
      <c r="M26" s="167">
        <v>0.43</v>
      </c>
      <c r="N26" s="159">
        <v>1298</v>
      </c>
      <c r="O26" s="160"/>
      <c r="P26" s="161" t="s">
        <v>215</v>
      </c>
      <c r="Q26" s="162" t="s">
        <v>205</v>
      </c>
      <c r="R26" s="162" t="s">
        <v>225</v>
      </c>
      <c r="S26" s="131" t="s">
        <v>226</v>
      </c>
      <c r="T26" s="163" t="s">
        <v>260</v>
      </c>
      <c r="U26" s="164" t="s">
        <v>247</v>
      </c>
      <c r="V26" s="134"/>
      <c r="W26" s="164" t="s">
        <v>269</v>
      </c>
      <c r="X26" s="164" t="s">
        <v>271</v>
      </c>
      <c r="Y26" s="186" t="s">
        <v>250</v>
      </c>
      <c r="Z26" s="192" t="s">
        <v>34</v>
      </c>
      <c r="AA26" s="200" t="s">
        <v>105</v>
      </c>
      <c r="AB26" s="201">
        <v>8</v>
      </c>
      <c r="AC26" s="201">
        <v>32</v>
      </c>
      <c r="AD26" s="200" t="s">
        <v>284</v>
      </c>
      <c r="AE26" s="209" t="s">
        <v>284</v>
      </c>
      <c r="AF26" s="215">
        <v>11000000</v>
      </c>
      <c r="AG26" s="220">
        <v>0.01</v>
      </c>
      <c r="AH26" s="220">
        <v>0.99</v>
      </c>
      <c r="AI26" s="230" t="s">
        <v>312</v>
      </c>
      <c r="AJ26" s="242"/>
      <c r="AK26" s="243"/>
      <c r="AL26" s="270" t="s">
        <v>89</v>
      </c>
      <c r="AM26" s="244" t="s">
        <v>335</v>
      </c>
      <c r="AN26" s="240">
        <v>2010</v>
      </c>
    </row>
    <row r="27" spans="1:40" s="27" customFormat="1" ht="18" customHeight="1">
      <c r="A27" s="154">
        <f t="shared" si="0"/>
        <v>25</v>
      </c>
      <c r="B27" s="155" t="s">
        <v>1</v>
      </c>
      <c r="C27" s="142" t="s">
        <v>176</v>
      </c>
      <c r="D27" s="264" t="s">
        <v>145</v>
      </c>
      <c r="E27" s="156" t="s">
        <v>73</v>
      </c>
      <c r="F27" s="166">
        <v>2007</v>
      </c>
      <c r="G27" s="157" t="s">
        <v>174</v>
      </c>
      <c r="H27" s="158" t="s">
        <v>190</v>
      </c>
      <c r="I27" s="158" t="s">
        <v>187</v>
      </c>
      <c r="J27" s="158">
        <v>12</v>
      </c>
      <c r="K27" s="158"/>
      <c r="L27" s="159"/>
      <c r="M27" s="158"/>
      <c r="N27" s="159"/>
      <c r="O27" s="160"/>
      <c r="P27" s="161" t="s">
        <v>217</v>
      </c>
      <c r="Q27" s="162" t="s">
        <v>203</v>
      </c>
      <c r="R27" s="162" t="s">
        <v>210</v>
      </c>
      <c r="S27" s="131"/>
      <c r="T27" s="163" t="s">
        <v>250</v>
      </c>
      <c r="U27" s="164" t="s">
        <v>261</v>
      </c>
      <c r="V27" s="134">
        <v>4.5</v>
      </c>
      <c r="W27" s="164"/>
      <c r="X27" s="164" t="s">
        <v>263</v>
      </c>
      <c r="Y27" s="186" t="s">
        <v>250</v>
      </c>
      <c r="Z27" s="193" t="s">
        <v>93</v>
      </c>
      <c r="AA27" s="200" t="s">
        <v>105</v>
      </c>
      <c r="AB27" s="201"/>
      <c r="AC27" s="201"/>
      <c r="AD27" s="207" t="s">
        <v>284</v>
      </c>
      <c r="AE27" s="209" t="s">
        <v>284</v>
      </c>
      <c r="AF27" s="215">
        <v>1500000000</v>
      </c>
      <c r="AG27" s="220">
        <v>0.5</v>
      </c>
      <c r="AH27" s="220">
        <v>0.5</v>
      </c>
      <c r="AI27" s="230" t="s">
        <v>313</v>
      </c>
      <c r="AJ27" s="242" t="s">
        <v>343</v>
      </c>
      <c r="AK27" s="243" t="s">
        <v>331</v>
      </c>
      <c r="AL27" s="270" t="s">
        <v>107</v>
      </c>
      <c r="AM27" s="244" t="s">
        <v>332</v>
      </c>
      <c r="AN27" s="240">
        <v>2007</v>
      </c>
    </row>
    <row r="28" spans="1:40" s="27" customFormat="1" ht="18" customHeight="1">
      <c r="A28" s="154">
        <f t="shared" si="0"/>
        <v>26</v>
      </c>
      <c r="B28" s="155" t="s">
        <v>1</v>
      </c>
      <c r="C28" s="142" t="s">
        <v>177</v>
      </c>
      <c r="D28" s="142" t="s">
        <v>178</v>
      </c>
      <c r="E28" s="156" t="s">
        <v>73</v>
      </c>
      <c r="F28" s="166">
        <v>1999</v>
      </c>
      <c r="G28" s="157" t="s">
        <v>174</v>
      </c>
      <c r="H28" s="158" t="s">
        <v>179</v>
      </c>
      <c r="I28" s="158"/>
      <c r="J28" s="158"/>
      <c r="K28" s="158"/>
      <c r="L28" s="159"/>
      <c r="M28" s="158"/>
      <c r="N28" s="159"/>
      <c r="O28" s="160"/>
      <c r="P28" s="161" t="s">
        <v>217</v>
      </c>
      <c r="Q28" s="162" t="s">
        <v>193</v>
      </c>
      <c r="R28" s="162" t="s">
        <v>210</v>
      </c>
      <c r="S28" s="131"/>
      <c r="T28" s="163"/>
      <c r="U28" s="164"/>
      <c r="V28" s="134"/>
      <c r="W28" s="164"/>
      <c r="X28" s="164"/>
      <c r="Y28" s="186"/>
      <c r="Z28" s="192"/>
      <c r="AA28" s="200"/>
      <c r="AB28" s="201"/>
      <c r="AC28" s="201"/>
      <c r="AD28" s="200"/>
      <c r="AE28" s="209"/>
      <c r="AF28" s="215"/>
      <c r="AG28" s="221"/>
      <c r="AH28" s="221"/>
      <c r="AI28" s="230"/>
      <c r="AJ28" s="242"/>
      <c r="AK28" s="243"/>
      <c r="AL28" s="270"/>
      <c r="AM28" s="244"/>
      <c r="AN28" s="240"/>
    </row>
    <row r="29" spans="1:40" ht="18" customHeight="1">
      <c r="A29" s="154">
        <f t="shared" si="0"/>
        <v>27</v>
      </c>
      <c r="B29" s="155" t="s">
        <v>1</v>
      </c>
      <c r="C29" s="142" t="s">
        <v>75</v>
      </c>
      <c r="D29" s="142" t="s">
        <v>142</v>
      </c>
      <c r="E29" s="156" t="s">
        <v>73</v>
      </c>
      <c r="F29" s="166">
        <v>2003</v>
      </c>
      <c r="G29" s="157" t="s">
        <v>180</v>
      </c>
      <c r="H29" s="158" t="s">
        <v>175</v>
      </c>
      <c r="I29" s="158" t="s">
        <v>187</v>
      </c>
      <c r="J29" s="158">
        <v>12</v>
      </c>
      <c r="K29" s="158"/>
      <c r="L29" s="159">
        <v>660540</v>
      </c>
      <c r="M29" s="167">
        <v>0.49</v>
      </c>
      <c r="N29" s="159">
        <v>118283</v>
      </c>
      <c r="O29" s="169">
        <v>0.12</v>
      </c>
      <c r="P29" s="161" t="s">
        <v>227</v>
      </c>
      <c r="Q29" s="162" t="s">
        <v>203</v>
      </c>
      <c r="R29" s="162" t="s">
        <v>210</v>
      </c>
      <c r="S29" s="131" t="s">
        <v>109</v>
      </c>
      <c r="T29" s="163"/>
      <c r="U29" s="164" t="s">
        <v>253</v>
      </c>
      <c r="V29" s="134"/>
      <c r="W29" s="164"/>
      <c r="X29" s="164"/>
      <c r="Y29" s="186"/>
      <c r="Z29" s="193" t="s">
        <v>91</v>
      </c>
      <c r="AA29" s="200" t="s">
        <v>105</v>
      </c>
      <c r="AB29" s="201">
        <v>10</v>
      </c>
      <c r="AC29" s="201">
        <v>10</v>
      </c>
      <c r="AD29" s="200" t="s">
        <v>284</v>
      </c>
      <c r="AE29" s="209" t="s">
        <v>108</v>
      </c>
      <c r="AF29" s="215">
        <v>8000000</v>
      </c>
      <c r="AG29" s="220">
        <v>0.01</v>
      </c>
      <c r="AH29" s="220">
        <v>0.99</v>
      </c>
      <c r="AI29" s="230" t="s">
        <v>314</v>
      </c>
      <c r="AJ29" s="242" t="s">
        <v>344</v>
      </c>
      <c r="AK29" s="243" t="s">
        <v>345</v>
      </c>
      <c r="AL29" s="270" t="s">
        <v>107</v>
      </c>
      <c r="AM29" s="244" t="s">
        <v>335</v>
      </c>
      <c r="AN29" s="240">
        <v>2008</v>
      </c>
    </row>
    <row r="30" spans="1:40" ht="18" customHeight="1">
      <c r="A30" s="154">
        <f t="shared" si="0"/>
        <v>28</v>
      </c>
      <c r="B30" s="155" t="s">
        <v>1</v>
      </c>
      <c r="C30" s="142" t="s">
        <v>76</v>
      </c>
      <c r="D30" s="142" t="s">
        <v>143</v>
      </c>
      <c r="E30" s="156" t="s">
        <v>73</v>
      </c>
      <c r="F30" s="166">
        <v>2000</v>
      </c>
      <c r="G30" s="157" t="s">
        <v>180</v>
      </c>
      <c r="H30" s="158" t="s">
        <v>175</v>
      </c>
      <c r="I30" s="158" t="s">
        <v>187</v>
      </c>
      <c r="J30" s="158">
        <v>12</v>
      </c>
      <c r="K30" s="158"/>
      <c r="L30" s="159">
        <v>143000</v>
      </c>
      <c r="M30" s="167">
        <v>0.55000000000000004</v>
      </c>
      <c r="N30" s="159">
        <v>28000</v>
      </c>
      <c r="O30" s="168">
        <v>5.0000000000000001E-3</v>
      </c>
      <c r="P30" s="161" t="s">
        <v>222</v>
      </c>
      <c r="Q30" s="162" t="s">
        <v>205</v>
      </c>
      <c r="R30" s="162"/>
      <c r="S30" s="131" t="s">
        <v>110</v>
      </c>
      <c r="T30" s="163" t="s">
        <v>266</v>
      </c>
      <c r="U30" s="164" t="s">
        <v>261</v>
      </c>
      <c r="V30" s="134" t="s">
        <v>272</v>
      </c>
      <c r="W30" s="164"/>
      <c r="X30" s="164" t="s">
        <v>255</v>
      </c>
      <c r="Y30" s="186" t="s">
        <v>270</v>
      </c>
      <c r="Z30" s="193" t="s">
        <v>91</v>
      </c>
      <c r="AA30" s="200" t="s">
        <v>105</v>
      </c>
      <c r="AB30" s="201">
        <v>3</v>
      </c>
      <c r="AC30" s="201">
        <v>3</v>
      </c>
      <c r="AD30" s="200" t="s">
        <v>284</v>
      </c>
      <c r="AE30" s="209" t="s">
        <v>108</v>
      </c>
      <c r="AF30" s="215">
        <v>4000000</v>
      </c>
      <c r="AG30" s="220">
        <v>0.01</v>
      </c>
      <c r="AH30" s="220">
        <v>0.99</v>
      </c>
      <c r="AI30" s="230" t="s">
        <v>315</v>
      </c>
      <c r="AJ30" s="242" t="s">
        <v>344</v>
      </c>
      <c r="AK30" s="243" t="s">
        <v>346</v>
      </c>
      <c r="AL30" s="270" t="s">
        <v>107</v>
      </c>
      <c r="AM30" s="244" t="s">
        <v>335</v>
      </c>
      <c r="AN30" s="240">
        <v>2009</v>
      </c>
    </row>
    <row r="31" spans="1:40" ht="18" customHeight="1">
      <c r="A31" s="154">
        <f t="shared" si="0"/>
        <v>29</v>
      </c>
      <c r="B31" s="155" t="s">
        <v>1</v>
      </c>
      <c r="C31" s="142" t="s">
        <v>77</v>
      </c>
      <c r="D31" s="142" t="s">
        <v>144</v>
      </c>
      <c r="E31" s="156" t="s">
        <v>73</v>
      </c>
      <c r="F31" s="166">
        <v>2000</v>
      </c>
      <c r="G31" s="157" t="s">
        <v>174</v>
      </c>
      <c r="H31" s="158" t="s">
        <v>175</v>
      </c>
      <c r="I31" s="158" t="s">
        <v>187</v>
      </c>
      <c r="J31" s="158">
        <v>12</v>
      </c>
      <c r="K31" s="158"/>
      <c r="L31" s="159">
        <v>200000</v>
      </c>
      <c r="M31" s="167">
        <v>0.55000000000000004</v>
      </c>
      <c r="N31" s="159">
        <v>38000</v>
      </c>
      <c r="O31" s="169">
        <v>0.04</v>
      </c>
      <c r="P31" s="161" t="s">
        <v>228</v>
      </c>
      <c r="Q31" s="162" t="s">
        <v>203</v>
      </c>
      <c r="R31" s="162"/>
      <c r="S31" s="131" t="s">
        <v>110</v>
      </c>
      <c r="T31" s="163" t="s">
        <v>250</v>
      </c>
      <c r="U31" s="164" t="s">
        <v>261</v>
      </c>
      <c r="V31" s="134">
        <v>2.2999999999999998</v>
      </c>
      <c r="W31" s="164"/>
      <c r="X31" s="164" t="s">
        <v>256</v>
      </c>
      <c r="Y31" s="186" t="s">
        <v>250</v>
      </c>
      <c r="Z31" s="193" t="s">
        <v>94</v>
      </c>
      <c r="AA31" s="200" t="s">
        <v>105</v>
      </c>
      <c r="AB31" s="201">
        <v>3</v>
      </c>
      <c r="AC31" s="201">
        <v>3</v>
      </c>
      <c r="AD31" s="200" t="s">
        <v>117</v>
      </c>
      <c r="AE31" s="209" t="s">
        <v>108</v>
      </c>
      <c r="AF31" s="215">
        <v>5000000</v>
      </c>
      <c r="AG31" s="220">
        <v>0.5</v>
      </c>
      <c r="AH31" s="220">
        <v>0.5</v>
      </c>
      <c r="AI31" s="230" t="s">
        <v>316</v>
      </c>
      <c r="AJ31" s="242" t="s">
        <v>344</v>
      </c>
      <c r="AK31" s="243" t="s">
        <v>327</v>
      </c>
      <c r="AL31" s="270" t="s">
        <v>107</v>
      </c>
      <c r="AM31" s="244" t="s">
        <v>332</v>
      </c>
      <c r="AN31" s="240">
        <v>2009</v>
      </c>
    </row>
    <row r="32" spans="1:40" ht="18" customHeight="1">
      <c r="A32" s="154">
        <f t="shared" si="0"/>
        <v>30</v>
      </c>
      <c r="B32" s="155" t="s">
        <v>1</v>
      </c>
      <c r="C32" s="142" t="s">
        <v>32</v>
      </c>
      <c r="D32" s="142" t="s">
        <v>133</v>
      </c>
      <c r="E32" s="156" t="s">
        <v>72</v>
      </c>
      <c r="F32" s="166">
        <v>2010</v>
      </c>
      <c r="G32" s="157" t="s">
        <v>180</v>
      </c>
      <c r="H32" s="158" t="s">
        <v>179</v>
      </c>
      <c r="I32" s="158" t="s">
        <v>187</v>
      </c>
      <c r="J32" s="158">
        <v>12</v>
      </c>
      <c r="K32" s="158"/>
      <c r="L32" s="159"/>
      <c r="M32" s="158"/>
      <c r="N32" s="159"/>
      <c r="O32" s="160"/>
      <c r="P32" s="161" t="s">
        <v>229</v>
      </c>
      <c r="Q32" s="162" t="s">
        <v>211</v>
      </c>
      <c r="R32" s="162" t="s">
        <v>212</v>
      </c>
      <c r="S32" s="131" t="s">
        <v>110</v>
      </c>
      <c r="T32" s="163" t="s">
        <v>250</v>
      </c>
      <c r="U32" s="164" t="s">
        <v>261</v>
      </c>
      <c r="V32" s="134">
        <v>1.25</v>
      </c>
      <c r="W32" s="164"/>
      <c r="X32" s="164" t="s">
        <v>256</v>
      </c>
      <c r="Y32" s="187" t="s">
        <v>252</v>
      </c>
      <c r="Z32" s="193" t="s">
        <v>36</v>
      </c>
      <c r="AA32" s="200" t="s">
        <v>105</v>
      </c>
      <c r="AB32" s="201">
        <v>3</v>
      </c>
      <c r="AC32" s="201">
        <v>3</v>
      </c>
      <c r="AD32" s="200" t="s">
        <v>284</v>
      </c>
      <c r="AE32" s="209" t="s">
        <v>284</v>
      </c>
      <c r="AF32" s="215"/>
      <c r="AG32" s="221"/>
      <c r="AH32" s="221"/>
      <c r="AI32" s="230"/>
      <c r="AJ32" s="242"/>
      <c r="AK32" s="243"/>
      <c r="AL32" s="270" t="s">
        <v>89</v>
      </c>
      <c r="AM32" s="244"/>
      <c r="AN32" s="240"/>
    </row>
    <row r="33" spans="1:40" s="2" customFormat="1" ht="18" customHeight="1">
      <c r="A33" s="154">
        <f t="shared" si="0"/>
        <v>31</v>
      </c>
      <c r="B33" s="155" t="s">
        <v>1</v>
      </c>
      <c r="C33" s="142" t="s">
        <v>74</v>
      </c>
      <c r="D33" s="142" t="s">
        <v>148</v>
      </c>
      <c r="E33" s="156" t="s">
        <v>72</v>
      </c>
      <c r="F33" s="166">
        <v>2010</v>
      </c>
      <c r="G33" s="157" t="s">
        <v>180</v>
      </c>
      <c r="H33" s="158" t="s">
        <v>179</v>
      </c>
      <c r="I33" s="158" t="s">
        <v>187</v>
      </c>
      <c r="J33" s="158">
        <v>12</v>
      </c>
      <c r="K33" s="158">
        <v>50</v>
      </c>
      <c r="L33" s="159"/>
      <c r="M33" s="158"/>
      <c r="N33" s="159"/>
      <c r="O33" s="160"/>
      <c r="P33" s="161" t="s">
        <v>206</v>
      </c>
      <c r="Q33" s="162" t="s">
        <v>199</v>
      </c>
      <c r="R33" s="162" t="s">
        <v>221</v>
      </c>
      <c r="S33" s="131" t="s">
        <v>109</v>
      </c>
      <c r="T33" s="163" t="s">
        <v>250</v>
      </c>
      <c r="U33" s="164" t="s">
        <v>253</v>
      </c>
      <c r="V33" s="134">
        <v>4</v>
      </c>
      <c r="W33" s="164"/>
      <c r="X33" s="164" t="s">
        <v>273</v>
      </c>
      <c r="Y33" s="186" t="s">
        <v>274</v>
      </c>
      <c r="Z33" s="191" t="s">
        <v>92</v>
      </c>
      <c r="AA33" s="200" t="s">
        <v>105</v>
      </c>
      <c r="AB33" s="201">
        <v>3</v>
      </c>
      <c r="AC33" s="201">
        <v>3</v>
      </c>
      <c r="AD33" s="200" t="s">
        <v>284</v>
      </c>
      <c r="AE33" s="209" t="s">
        <v>284</v>
      </c>
      <c r="AF33" s="215">
        <v>720000</v>
      </c>
      <c r="AG33" s="221"/>
      <c r="AH33" s="220">
        <v>1</v>
      </c>
      <c r="AI33" s="230" t="s">
        <v>317</v>
      </c>
      <c r="AJ33" s="242" t="s">
        <v>347</v>
      </c>
      <c r="AK33" s="243" t="s">
        <v>338</v>
      </c>
      <c r="AL33" s="270" t="s">
        <v>89</v>
      </c>
      <c r="AM33" s="244"/>
      <c r="AN33" s="240"/>
    </row>
    <row r="34" spans="1:40" s="2" customFormat="1" ht="18" customHeight="1">
      <c r="A34" s="154">
        <f t="shared" si="0"/>
        <v>32</v>
      </c>
      <c r="B34" s="155" t="s">
        <v>1</v>
      </c>
      <c r="C34" s="142" t="s">
        <v>24</v>
      </c>
      <c r="D34" s="264" t="s">
        <v>367</v>
      </c>
      <c r="E34" s="156" t="s">
        <v>72</v>
      </c>
      <c r="F34" s="166">
        <v>2011</v>
      </c>
      <c r="G34" s="157" t="s">
        <v>180</v>
      </c>
      <c r="H34" s="158" t="s">
        <v>175</v>
      </c>
      <c r="I34" s="158" t="s">
        <v>187</v>
      </c>
      <c r="J34" s="158">
        <v>12</v>
      </c>
      <c r="K34" s="158"/>
      <c r="L34" s="159"/>
      <c r="M34" s="158"/>
      <c r="N34" s="159"/>
      <c r="O34" s="160"/>
      <c r="P34" s="161" t="s">
        <v>230</v>
      </c>
      <c r="Q34" s="162" t="s">
        <v>205</v>
      </c>
      <c r="R34" s="162" t="s">
        <v>225</v>
      </c>
      <c r="S34" s="131" t="s">
        <v>110</v>
      </c>
      <c r="T34" s="163" t="s">
        <v>260</v>
      </c>
      <c r="U34" s="184" t="s">
        <v>261</v>
      </c>
      <c r="V34" s="134">
        <v>2</v>
      </c>
      <c r="W34" s="164"/>
      <c r="X34" s="164" t="s">
        <v>263</v>
      </c>
      <c r="Y34" s="186" t="s">
        <v>275</v>
      </c>
      <c r="Z34" s="194" t="s">
        <v>36</v>
      </c>
      <c r="AA34" s="200" t="s">
        <v>106</v>
      </c>
      <c r="AB34" s="201"/>
      <c r="AC34" s="202" t="s">
        <v>111</v>
      </c>
      <c r="AD34" s="200" t="s">
        <v>284</v>
      </c>
      <c r="AE34" s="209" t="s">
        <v>284</v>
      </c>
      <c r="AF34" s="215"/>
      <c r="AG34" s="221"/>
      <c r="AH34" s="221"/>
      <c r="AI34" s="230"/>
      <c r="AJ34" s="242"/>
      <c r="AK34" s="243"/>
      <c r="AL34" s="270" t="s">
        <v>89</v>
      </c>
      <c r="AM34" s="244"/>
      <c r="AN34" s="240"/>
    </row>
    <row r="35" spans="1:40" s="2" customFormat="1" ht="18" customHeight="1">
      <c r="A35" s="154">
        <f t="shared" si="0"/>
        <v>33</v>
      </c>
      <c r="B35" s="155" t="s">
        <v>2</v>
      </c>
      <c r="C35" s="142" t="s">
        <v>15</v>
      </c>
      <c r="D35" s="142" t="s">
        <v>149</v>
      </c>
      <c r="E35" s="156" t="s">
        <v>73</v>
      </c>
      <c r="F35" s="166">
        <v>2004</v>
      </c>
      <c r="G35" s="157" t="s">
        <v>174</v>
      </c>
      <c r="H35" s="158"/>
      <c r="I35" s="158" t="s">
        <v>187</v>
      </c>
      <c r="J35" s="158">
        <v>10</v>
      </c>
      <c r="K35" s="158">
        <v>26</v>
      </c>
      <c r="L35" s="159">
        <v>4824</v>
      </c>
      <c r="M35" s="167">
        <v>0.25</v>
      </c>
      <c r="N35" s="159"/>
      <c r="O35" s="169">
        <v>0.16</v>
      </c>
      <c r="P35" s="161" t="s">
        <v>215</v>
      </c>
      <c r="Q35" s="162" t="s">
        <v>211</v>
      </c>
      <c r="R35" s="162"/>
      <c r="S35" s="131" t="s">
        <v>109</v>
      </c>
      <c r="T35" s="163" t="s">
        <v>250</v>
      </c>
      <c r="U35" s="164" t="s">
        <v>261</v>
      </c>
      <c r="V35" s="134">
        <v>6</v>
      </c>
      <c r="W35" s="164"/>
      <c r="X35" s="164" t="s">
        <v>255</v>
      </c>
      <c r="Y35" s="186" t="s">
        <v>250</v>
      </c>
      <c r="Z35" s="191" t="s">
        <v>91</v>
      </c>
      <c r="AA35" s="200" t="s">
        <v>105</v>
      </c>
      <c r="AB35" s="201"/>
      <c r="AC35" s="201"/>
      <c r="AD35" s="200" t="s">
        <v>284</v>
      </c>
      <c r="AE35" s="209" t="s">
        <v>284</v>
      </c>
      <c r="AF35" s="215">
        <v>1795000</v>
      </c>
      <c r="AG35" s="220">
        <v>1</v>
      </c>
      <c r="AH35" s="221"/>
      <c r="AI35" s="230"/>
      <c r="AJ35" s="242" t="s">
        <v>255</v>
      </c>
      <c r="AK35" s="243" t="s">
        <v>331</v>
      </c>
      <c r="AL35" s="270" t="s">
        <v>107</v>
      </c>
      <c r="AM35" s="244" t="s">
        <v>118</v>
      </c>
      <c r="AN35" s="240"/>
    </row>
    <row r="36" spans="1:40" ht="18" customHeight="1">
      <c r="A36" s="154">
        <f t="shared" si="0"/>
        <v>34</v>
      </c>
      <c r="B36" s="155" t="s">
        <v>2</v>
      </c>
      <c r="C36" s="142" t="s">
        <v>27</v>
      </c>
      <c r="D36" s="142" t="s">
        <v>150</v>
      </c>
      <c r="E36" s="156" t="s">
        <v>72</v>
      </c>
      <c r="F36" s="166">
        <v>2010</v>
      </c>
      <c r="G36" s="157" t="s">
        <v>174</v>
      </c>
      <c r="H36" s="158"/>
      <c r="I36" s="158" t="s">
        <v>189</v>
      </c>
      <c r="J36" s="158">
        <v>3</v>
      </c>
      <c r="K36" s="123">
        <v>66</v>
      </c>
      <c r="L36" s="159">
        <v>2000</v>
      </c>
      <c r="M36" s="167">
        <v>0.1</v>
      </c>
      <c r="N36" s="159">
        <v>2000</v>
      </c>
      <c r="O36" s="160"/>
      <c r="P36" s="161" t="s">
        <v>231</v>
      </c>
      <c r="Q36" s="162" t="s">
        <v>211</v>
      </c>
      <c r="R36" s="162" t="s">
        <v>210</v>
      </c>
      <c r="S36" s="131"/>
      <c r="T36" s="163" t="s">
        <v>250</v>
      </c>
      <c r="U36" s="164" t="s">
        <v>261</v>
      </c>
      <c r="V36" s="134">
        <v>7.5</v>
      </c>
      <c r="W36" s="164"/>
      <c r="X36" s="164" t="s">
        <v>255</v>
      </c>
      <c r="Y36" s="186" t="s">
        <v>252</v>
      </c>
      <c r="Z36" s="191" t="s">
        <v>97</v>
      </c>
      <c r="AA36" s="200" t="s">
        <v>105</v>
      </c>
      <c r="AB36" s="201"/>
      <c r="AC36" s="201"/>
      <c r="AD36" s="200" t="s">
        <v>284</v>
      </c>
      <c r="AE36" s="209" t="s">
        <v>284</v>
      </c>
      <c r="AF36" s="215">
        <v>2900000</v>
      </c>
      <c r="AG36" s="221"/>
      <c r="AH36" s="220">
        <v>1</v>
      </c>
      <c r="AI36" s="230" t="s">
        <v>295</v>
      </c>
      <c r="AJ36" s="242"/>
      <c r="AK36" s="243"/>
      <c r="AL36" s="270" t="s">
        <v>89</v>
      </c>
      <c r="AM36" s="244" t="s">
        <v>334</v>
      </c>
      <c r="AN36" s="240"/>
    </row>
    <row r="37" spans="1:40" ht="18" customHeight="1">
      <c r="A37" s="154">
        <f t="shared" si="0"/>
        <v>35</v>
      </c>
      <c r="B37" s="155" t="s">
        <v>2</v>
      </c>
      <c r="C37" s="142" t="s">
        <v>16</v>
      </c>
      <c r="D37" s="142" t="s">
        <v>151</v>
      </c>
      <c r="E37" s="156" t="s">
        <v>73</v>
      </c>
      <c r="F37" s="166">
        <v>2009</v>
      </c>
      <c r="G37" s="157" t="s">
        <v>174</v>
      </c>
      <c r="H37" s="158"/>
      <c r="I37" s="158" t="s">
        <v>187</v>
      </c>
      <c r="J37" s="158">
        <v>12</v>
      </c>
      <c r="K37" s="123">
        <v>132</v>
      </c>
      <c r="L37" s="159">
        <v>663000</v>
      </c>
      <c r="M37" s="167">
        <v>0.5</v>
      </c>
      <c r="N37" s="159"/>
      <c r="O37" s="169">
        <v>0.03</v>
      </c>
      <c r="P37" s="161" t="s">
        <v>232</v>
      </c>
      <c r="Q37" s="162" t="s">
        <v>223</v>
      </c>
      <c r="R37" s="162"/>
      <c r="S37" s="131" t="s">
        <v>109</v>
      </c>
      <c r="T37" s="163" t="s">
        <v>250</v>
      </c>
      <c r="U37" s="164" t="s">
        <v>261</v>
      </c>
      <c r="V37" s="134">
        <v>8</v>
      </c>
      <c r="W37" s="164"/>
      <c r="X37" s="164" t="s">
        <v>255</v>
      </c>
      <c r="Y37" s="186" t="s">
        <v>265</v>
      </c>
      <c r="Z37" s="191" t="s">
        <v>34</v>
      </c>
      <c r="AA37" s="200" t="s">
        <v>105</v>
      </c>
      <c r="AB37" s="201"/>
      <c r="AC37" s="201"/>
      <c r="AD37" s="200" t="s">
        <v>284</v>
      </c>
      <c r="AE37" s="209" t="s">
        <v>284</v>
      </c>
      <c r="AF37" s="215">
        <v>70200000</v>
      </c>
      <c r="AG37" s="220">
        <v>0.53</v>
      </c>
      <c r="AH37" s="220">
        <v>0.47</v>
      </c>
      <c r="AI37" s="230" t="s">
        <v>309</v>
      </c>
      <c r="AJ37" s="242"/>
      <c r="AK37" s="243"/>
      <c r="AL37" s="270" t="s">
        <v>89</v>
      </c>
      <c r="AM37" s="244" t="s">
        <v>332</v>
      </c>
      <c r="AN37" s="240">
        <v>2010</v>
      </c>
    </row>
    <row r="38" spans="1:40" ht="18" customHeight="1">
      <c r="A38" s="154">
        <f t="shared" si="0"/>
        <v>36</v>
      </c>
      <c r="B38" s="155" t="s">
        <v>2</v>
      </c>
      <c r="C38" s="142" t="s">
        <v>17</v>
      </c>
      <c r="D38" s="142" t="s">
        <v>152</v>
      </c>
      <c r="E38" s="156" t="s">
        <v>88</v>
      </c>
      <c r="F38" s="166">
        <v>2009</v>
      </c>
      <c r="G38" s="157" t="s">
        <v>174</v>
      </c>
      <c r="H38" s="158"/>
      <c r="I38" s="158" t="s">
        <v>189</v>
      </c>
      <c r="J38" s="158">
        <v>6</v>
      </c>
      <c r="K38" s="158">
        <v>132</v>
      </c>
      <c r="L38" s="159">
        <v>4983</v>
      </c>
      <c r="M38" s="167">
        <v>0.12</v>
      </c>
      <c r="N38" s="159">
        <v>4983</v>
      </c>
      <c r="O38" s="160"/>
      <c r="P38" s="161" t="s">
        <v>231</v>
      </c>
      <c r="Q38" s="162" t="s">
        <v>218</v>
      </c>
      <c r="R38" s="162"/>
      <c r="S38" s="131" t="s">
        <v>109</v>
      </c>
      <c r="T38" s="163" t="s">
        <v>250</v>
      </c>
      <c r="U38" s="164" t="s">
        <v>261</v>
      </c>
      <c r="V38" s="134"/>
      <c r="W38" s="164"/>
      <c r="X38" s="164" t="s">
        <v>255</v>
      </c>
      <c r="Y38" s="186" t="s">
        <v>252</v>
      </c>
      <c r="Z38" s="191" t="s">
        <v>95</v>
      </c>
      <c r="AA38" s="200" t="s">
        <v>105</v>
      </c>
      <c r="AB38" s="201">
        <v>33</v>
      </c>
      <c r="AC38" s="201">
        <v>33</v>
      </c>
      <c r="AD38" s="200" t="s">
        <v>284</v>
      </c>
      <c r="AE38" s="209" t="s">
        <v>284</v>
      </c>
      <c r="AF38" s="215">
        <v>4770416</v>
      </c>
      <c r="AG38" s="220">
        <v>1</v>
      </c>
      <c r="AH38" s="221"/>
      <c r="AI38" s="230"/>
      <c r="AJ38" s="242" t="s">
        <v>255</v>
      </c>
      <c r="AK38" s="243" t="s">
        <v>331</v>
      </c>
      <c r="AL38" s="270" t="s">
        <v>107</v>
      </c>
      <c r="AM38" s="244" t="s">
        <v>335</v>
      </c>
      <c r="AN38" s="240">
        <v>2009</v>
      </c>
    </row>
    <row r="39" spans="1:40" ht="18" customHeight="1">
      <c r="A39" s="154">
        <f t="shared" si="0"/>
        <v>37</v>
      </c>
      <c r="B39" s="155" t="s">
        <v>2</v>
      </c>
      <c r="C39" s="142" t="s">
        <v>31</v>
      </c>
      <c r="D39" s="142" t="s">
        <v>153</v>
      </c>
      <c r="E39" s="156" t="s">
        <v>73</v>
      </c>
      <c r="F39" s="166">
        <v>1998</v>
      </c>
      <c r="G39" s="157" t="s">
        <v>174</v>
      </c>
      <c r="H39" s="158" t="s">
        <v>190</v>
      </c>
      <c r="I39" s="158" t="s">
        <v>187</v>
      </c>
      <c r="J39" s="158">
        <v>12</v>
      </c>
      <c r="K39" s="158"/>
      <c r="L39" s="159">
        <v>112000</v>
      </c>
      <c r="M39" s="167">
        <v>0.5</v>
      </c>
      <c r="N39" s="159">
        <v>60000</v>
      </c>
      <c r="O39" s="169">
        <v>0.05</v>
      </c>
      <c r="P39" s="161" t="s">
        <v>217</v>
      </c>
      <c r="Q39" s="162" t="s">
        <v>203</v>
      </c>
      <c r="R39" s="162" t="s">
        <v>210</v>
      </c>
      <c r="S39" s="131" t="s">
        <v>110</v>
      </c>
      <c r="T39" s="163"/>
      <c r="U39" s="164"/>
      <c r="V39" s="134"/>
      <c r="W39" s="164"/>
      <c r="X39" s="164"/>
      <c r="Y39" s="186"/>
      <c r="Z39" s="191" t="s">
        <v>96</v>
      </c>
      <c r="AA39" s="200" t="s">
        <v>105</v>
      </c>
      <c r="AB39" s="201">
        <v>3</v>
      </c>
      <c r="AC39" s="201">
        <v>28</v>
      </c>
      <c r="AD39" s="200" t="s">
        <v>284</v>
      </c>
      <c r="AE39" s="209" t="s">
        <v>284</v>
      </c>
      <c r="AF39" s="215">
        <v>12000000</v>
      </c>
      <c r="AG39" s="220">
        <v>0.03</v>
      </c>
      <c r="AH39" s="220">
        <v>0.97</v>
      </c>
      <c r="AI39" s="230" t="s">
        <v>310</v>
      </c>
      <c r="AJ39" s="242" t="s">
        <v>336</v>
      </c>
      <c r="AK39" s="243" t="s">
        <v>324</v>
      </c>
      <c r="AL39" s="270" t="s">
        <v>107</v>
      </c>
      <c r="AM39" s="244" t="s">
        <v>335</v>
      </c>
      <c r="AN39" s="240"/>
    </row>
    <row r="40" spans="1:40" ht="18" customHeight="1">
      <c r="A40" s="154">
        <f t="shared" si="0"/>
        <v>38</v>
      </c>
      <c r="B40" s="155" t="s">
        <v>2</v>
      </c>
      <c r="C40" s="142" t="s">
        <v>18</v>
      </c>
      <c r="D40" s="142" t="s">
        <v>154</v>
      </c>
      <c r="E40" s="156" t="s">
        <v>73</v>
      </c>
      <c r="F40" s="166"/>
      <c r="G40" s="157" t="s">
        <v>180</v>
      </c>
      <c r="H40" s="158" t="s">
        <v>179</v>
      </c>
      <c r="I40" s="158" t="s">
        <v>187</v>
      </c>
      <c r="J40" s="158">
        <v>12</v>
      </c>
      <c r="K40" s="158"/>
      <c r="L40" s="159">
        <v>110</v>
      </c>
      <c r="M40" s="167">
        <v>0.77</v>
      </c>
      <c r="N40" s="159">
        <v>110</v>
      </c>
      <c r="O40" s="160"/>
      <c r="P40" s="161" t="s">
        <v>233</v>
      </c>
      <c r="Q40" s="162" t="s">
        <v>234</v>
      </c>
      <c r="R40" s="162" t="s">
        <v>225</v>
      </c>
      <c r="S40" s="131" t="s">
        <v>109</v>
      </c>
      <c r="T40" s="163" t="s">
        <v>250</v>
      </c>
      <c r="U40" s="164" t="s">
        <v>261</v>
      </c>
      <c r="V40" s="134">
        <v>6</v>
      </c>
      <c r="W40" s="164"/>
      <c r="X40" s="184" t="s">
        <v>256</v>
      </c>
      <c r="Y40" s="186" t="s">
        <v>265</v>
      </c>
      <c r="Z40" s="191" t="s">
        <v>103</v>
      </c>
      <c r="AA40" s="200" t="s">
        <v>105</v>
      </c>
      <c r="AB40" s="201"/>
      <c r="AC40" s="201"/>
      <c r="AD40" s="200" t="s">
        <v>284</v>
      </c>
      <c r="AE40" s="209" t="s">
        <v>284</v>
      </c>
      <c r="AF40" s="215"/>
      <c r="AG40" s="220">
        <v>0.75</v>
      </c>
      <c r="AH40" s="220">
        <v>0.25</v>
      </c>
      <c r="AI40" s="230" t="s">
        <v>311</v>
      </c>
      <c r="AJ40" s="242" t="s">
        <v>259</v>
      </c>
      <c r="AK40" s="243" t="s">
        <v>324</v>
      </c>
      <c r="AL40" s="270" t="s">
        <v>107</v>
      </c>
      <c r="AM40" s="244" t="s">
        <v>337</v>
      </c>
      <c r="AN40" s="240"/>
    </row>
    <row r="41" spans="1:40" ht="18" customHeight="1">
      <c r="A41" s="154">
        <f t="shared" si="0"/>
        <v>39</v>
      </c>
      <c r="B41" s="155" t="s">
        <v>33</v>
      </c>
      <c r="C41" s="142" t="s">
        <v>23</v>
      </c>
      <c r="D41" s="142" t="s">
        <v>155</v>
      </c>
      <c r="E41" s="156" t="s">
        <v>73</v>
      </c>
      <c r="F41" s="166">
        <v>2007</v>
      </c>
      <c r="G41" s="157" t="s">
        <v>174</v>
      </c>
      <c r="H41" s="158" t="s">
        <v>190</v>
      </c>
      <c r="I41" s="158" t="s">
        <v>187</v>
      </c>
      <c r="J41" s="158">
        <v>12</v>
      </c>
      <c r="K41" s="158"/>
      <c r="L41" s="159">
        <v>10000</v>
      </c>
      <c r="M41" s="158"/>
      <c r="N41" s="159"/>
      <c r="O41" s="160"/>
      <c r="P41" s="161" t="s">
        <v>238</v>
      </c>
      <c r="Q41" s="162" t="s">
        <v>211</v>
      </c>
      <c r="R41" s="162" t="s">
        <v>210</v>
      </c>
      <c r="S41" s="131" t="s">
        <v>109</v>
      </c>
      <c r="T41" s="163" t="s">
        <v>250</v>
      </c>
      <c r="U41" s="164" t="s">
        <v>261</v>
      </c>
      <c r="V41" s="134">
        <v>6.81</v>
      </c>
      <c r="W41" s="164"/>
      <c r="X41" s="164" t="s">
        <v>255</v>
      </c>
      <c r="Y41" s="186" t="s">
        <v>252</v>
      </c>
      <c r="Z41" s="193" t="s">
        <v>90</v>
      </c>
      <c r="AA41" s="200" t="s">
        <v>105</v>
      </c>
      <c r="AB41" s="201"/>
      <c r="AC41" s="201"/>
      <c r="AD41" s="200" t="s">
        <v>117</v>
      </c>
      <c r="AE41" s="209" t="s">
        <v>117</v>
      </c>
      <c r="AF41" s="215">
        <v>35800000</v>
      </c>
      <c r="AG41" s="221"/>
      <c r="AH41" s="221"/>
      <c r="AI41" s="230" t="s">
        <v>295</v>
      </c>
      <c r="AJ41" s="242" t="s">
        <v>333</v>
      </c>
      <c r="AK41" s="243" t="s">
        <v>324</v>
      </c>
      <c r="AL41" s="270" t="s">
        <v>107</v>
      </c>
      <c r="AM41" s="244" t="s">
        <v>118</v>
      </c>
      <c r="AN41" s="240">
        <v>2009</v>
      </c>
    </row>
    <row r="42" spans="1:40" ht="18" customHeight="1">
      <c r="A42" s="154">
        <f t="shared" si="0"/>
        <v>40</v>
      </c>
      <c r="B42" s="155" t="s">
        <v>33</v>
      </c>
      <c r="C42" s="142" t="s">
        <v>156</v>
      </c>
      <c r="D42" s="142" t="s">
        <v>157</v>
      </c>
      <c r="E42" s="156" t="s">
        <v>73</v>
      </c>
      <c r="F42" s="166">
        <v>2009</v>
      </c>
      <c r="G42" s="157" t="s">
        <v>180</v>
      </c>
      <c r="H42" s="158" t="s">
        <v>179</v>
      </c>
      <c r="I42" s="158" t="s">
        <v>187</v>
      </c>
      <c r="J42" s="158">
        <v>12</v>
      </c>
      <c r="K42" s="158">
        <v>20</v>
      </c>
      <c r="L42" s="159">
        <v>40000</v>
      </c>
      <c r="M42" s="167">
        <v>0.3</v>
      </c>
      <c r="N42" s="159"/>
      <c r="O42" s="160"/>
      <c r="P42" s="161" t="s">
        <v>217</v>
      </c>
      <c r="Q42" s="162" t="s">
        <v>205</v>
      </c>
      <c r="R42" s="162" t="s">
        <v>210</v>
      </c>
      <c r="S42" s="131" t="s">
        <v>109</v>
      </c>
      <c r="T42" s="163" t="s">
        <v>250</v>
      </c>
      <c r="U42" s="164" t="s">
        <v>261</v>
      </c>
      <c r="V42" s="134">
        <v>5</v>
      </c>
      <c r="W42" s="164"/>
      <c r="X42" s="164" t="s">
        <v>255</v>
      </c>
      <c r="Y42" s="186" t="s">
        <v>250</v>
      </c>
      <c r="Z42" s="195" t="s">
        <v>36</v>
      </c>
      <c r="AA42" s="200" t="s">
        <v>105</v>
      </c>
      <c r="AB42" s="201">
        <v>3</v>
      </c>
      <c r="AC42" s="201">
        <v>3</v>
      </c>
      <c r="AD42" s="200" t="s">
        <v>117</v>
      </c>
      <c r="AE42" s="209" t="s">
        <v>117</v>
      </c>
      <c r="AF42" s="215">
        <v>650000</v>
      </c>
      <c r="AG42" s="221"/>
      <c r="AH42" s="221"/>
      <c r="AI42" s="230" t="s">
        <v>305</v>
      </c>
      <c r="AJ42" s="242" t="s">
        <v>325</v>
      </c>
      <c r="AK42" s="243" t="s">
        <v>326</v>
      </c>
      <c r="AL42" s="270" t="s">
        <v>107</v>
      </c>
      <c r="AM42" s="239" t="s">
        <v>351</v>
      </c>
      <c r="AN42" s="240" t="s">
        <v>112</v>
      </c>
    </row>
    <row r="43" spans="1:40" ht="18" customHeight="1">
      <c r="A43" s="154">
        <f t="shared" si="0"/>
        <v>41</v>
      </c>
      <c r="B43" s="155" t="s">
        <v>33</v>
      </c>
      <c r="C43" s="142" t="s">
        <v>30</v>
      </c>
      <c r="D43" s="142" t="s">
        <v>158</v>
      </c>
      <c r="E43" s="156" t="s">
        <v>73</v>
      </c>
      <c r="F43" s="166"/>
      <c r="G43" s="157" t="s">
        <v>174</v>
      </c>
      <c r="H43" s="158"/>
      <c r="I43" s="158" t="s">
        <v>187</v>
      </c>
      <c r="J43" s="158">
        <v>12</v>
      </c>
      <c r="K43" s="158">
        <v>30</v>
      </c>
      <c r="L43" s="159">
        <v>380</v>
      </c>
      <c r="M43" s="167">
        <v>0.59</v>
      </c>
      <c r="N43" s="159"/>
      <c r="O43" s="160"/>
      <c r="P43" s="161" t="s">
        <v>215</v>
      </c>
      <c r="Q43" s="162" t="s">
        <v>205</v>
      </c>
      <c r="R43" s="162" t="s">
        <v>212</v>
      </c>
      <c r="S43" s="131" t="s">
        <v>109</v>
      </c>
      <c r="T43" s="163" t="s">
        <v>250</v>
      </c>
      <c r="U43" s="164" t="s">
        <v>247</v>
      </c>
      <c r="V43" s="134"/>
      <c r="W43" s="164"/>
      <c r="X43" s="184" t="s">
        <v>273</v>
      </c>
      <c r="Y43" s="186" t="s">
        <v>250</v>
      </c>
      <c r="Z43" s="193" t="s">
        <v>34</v>
      </c>
      <c r="AA43" s="200" t="s">
        <v>105</v>
      </c>
      <c r="AB43" s="201">
        <v>16</v>
      </c>
      <c r="AC43" s="201">
        <v>16</v>
      </c>
      <c r="AD43" s="200" t="s">
        <v>284</v>
      </c>
      <c r="AE43" s="209" t="s">
        <v>108</v>
      </c>
      <c r="AF43" s="215">
        <v>1200000</v>
      </c>
      <c r="AG43" s="221"/>
      <c r="AH43" s="221"/>
      <c r="AI43" s="230"/>
      <c r="AJ43" s="242" t="s">
        <v>259</v>
      </c>
      <c r="AK43" s="243" t="s">
        <v>327</v>
      </c>
      <c r="AL43" s="270" t="s">
        <v>108</v>
      </c>
      <c r="AM43" s="244"/>
      <c r="AN43" s="240"/>
    </row>
    <row r="44" spans="1:40" ht="18" customHeight="1">
      <c r="A44" s="154">
        <f t="shared" si="0"/>
        <v>42</v>
      </c>
      <c r="B44" s="155" t="s">
        <v>33</v>
      </c>
      <c r="C44" s="142" t="s">
        <v>67</v>
      </c>
      <c r="D44" s="142" t="s">
        <v>159</v>
      </c>
      <c r="E44" s="156" t="s">
        <v>73</v>
      </c>
      <c r="F44" s="166">
        <v>2005</v>
      </c>
      <c r="G44" s="157" t="s">
        <v>180</v>
      </c>
      <c r="H44" s="158" t="s">
        <v>179</v>
      </c>
      <c r="I44" s="158" t="s">
        <v>187</v>
      </c>
      <c r="J44" s="158">
        <v>12</v>
      </c>
      <c r="K44" s="158"/>
      <c r="L44" s="159">
        <v>450000</v>
      </c>
      <c r="M44" s="167">
        <v>0.33</v>
      </c>
      <c r="N44" s="159"/>
      <c r="O44" s="160"/>
      <c r="P44" s="161" t="s">
        <v>217</v>
      </c>
      <c r="Q44" s="162" t="s">
        <v>203</v>
      </c>
      <c r="R44" s="162" t="s">
        <v>210</v>
      </c>
      <c r="S44" s="131" t="s">
        <v>109</v>
      </c>
      <c r="T44" s="163" t="s">
        <v>250</v>
      </c>
      <c r="U44" s="184" t="s">
        <v>261</v>
      </c>
      <c r="V44" s="134">
        <v>5</v>
      </c>
      <c r="W44" s="164"/>
      <c r="X44" s="164"/>
      <c r="Y44" s="186" t="s">
        <v>250</v>
      </c>
      <c r="Z44" s="193" t="s">
        <v>38</v>
      </c>
      <c r="AA44" s="200" t="s">
        <v>105</v>
      </c>
      <c r="AB44" s="201">
        <v>2</v>
      </c>
      <c r="AC44" s="201">
        <v>23</v>
      </c>
      <c r="AD44" s="200" t="s">
        <v>284</v>
      </c>
      <c r="AE44" s="209" t="s">
        <v>284</v>
      </c>
      <c r="AF44" s="215">
        <v>10000000</v>
      </c>
      <c r="AG44" s="220">
        <v>0.1</v>
      </c>
      <c r="AH44" s="220">
        <v>0.9</v>
      </c>
      <c r="AI44" s="230" t="s">
        <v>295</v>
      </c>
      <c r="AJ44" s="242" t="s">
        <v>328</v>
      </c>
      <c r="AK44" s="243" t="s">
        <v>329</v>
      </c>
      <c r="AL44" s="270" t="s">
        <v>107</v>
      </c>
      <c r="AM44" s="262" t="s">
        <v>330</v>
      </c>
      <c r="AN44" s="240"/>
    </row>
    <row r="45" spans="1:40" ht="18" customHeight="1">
      <c r="A45" s="154">
        <f t="shared" si="0"/>
        <v>43</v>
      </c>
      <c r="B45" s="155" t="s">
        <v>33</v>
      </c>
      <c r="C45" s="142" t="s">
        <v>68</v>
      </c>
      <c r="D45" s="142" t="s">
        <v>160</v>
      </c>
      <c r="E45" s="156" t="s">
        <v>73</v>
      </c>
      <c r="F45" s="166">
        <v>2008</v>
      </c>
      <c r="G45" s="157" t="s">
        <v>180</v>
      </c>
      <c r="H45" s="158"/>
      <c r="I45" s="158" t="s">
        <v>187</v>
      </c>
      <c r="J45" s="158">
        <v>12</v>
      </c>
      <c r="K45" s="158">
        <v>6</v>
      </c>
      <c r="L45" s="159">
        <v>38000</v>
      </c>
      <c r="M45" s="167">
        <v>0.04</v>
      </c>
      <c r="N45" s="159">
        <v>17250</v>
      </c>
      <c r="O45" s="169">
        <v>0.1</v>
      </c>
      <c r="P45" s="161" t="s">
        <v>217</v>
      </c>
      <c r="Q45" s="162" t="s">
        <v>199</v>
      </c>
      <c r="R45" s="162" t="s">
        <v>212</v>
      </c>
      <c r="S45" s="131" t="s">
        <v>109</v>
      </c>
      <c r="T45" s="163" t="s">
        <v>250</v>
      </c>
      <c r="U45" s="184" t="s">
        <v>261</v>
      </c>
      <c r="V45" s="134">
        <v>5</v>
      </c>
      <c r="W45" s="164"/>
      <c r="X45" s="164"/>
      <c r="Y45" s="186" t="s">
        <v>250</v>
      </c>
      <c r="Z45" s="193" t="s">
        <v>91</v>
      </c>
      <c r="AA45" s="200" t="s">
        <v>105</v>
      </c>
      <c r="AB45" s="201">
        <v>30</v>
      </c>
      <c r="AC45" s="201">
        <v>25</v>
      </c>
      <c r="AD45" s="200" t="s">
        <v>284</v>
      </c>
      <c r="AE45" s="209" t="s">
        <v>285</v>
      </c>
      <c r="AF45" s="215">
        <v>8000000</v>
      </c>
      <c r="AG45" s="220">
        <v>0.05</v>
      </c>
      <c r="AH45" s="220">
        <v>0.95</v>
      </c>
      <c r="AI45" s="230" t="s">
        <v>295</v>
      </c>
      <c r="AJ45" s="242" t="s">
        <v>255</v>
      </c>
      <c r="AK45" s="243" t="s">
        <v>331</v>
      </c>
      <c r="AL45" s="270" t="s">
        <v>89</v>
      </c>
      <c r="AM45" s="244" t="s">
        <v>332</v>
      </c>
      <c r="AN45" s="240">
        <v>2011</v>
      </c>
    </row>
    <row r="46" spans="1:40" s="2" customFormat="1" ht="18" customHeight="1">
      <c r="A46" s="154">
        <f t="shared" si="0"/>
        <v>44</v>
      </c>
      <c r="B46" s="155" t="s">
        <v>26</v>
      </c>
      <c r="C46" s="142" t="s">
        <v>13</v>
      </c>
      <c r="D46" s="142" t="s">
        <v>161</v>
      </c>
      <c r="E46" s="156" t="s">
        <v>72</v>
      </c>
      <c r="F46" s="166">
        <v>2010</v>
      </c>
      <c r="G46" s="157" t="s">
        <v>174</v>
      </c>
      <c r="H46" s="158" t="s">
        <v>190</v>
      </c>
      <c r="I46" s="158" t="s">
        <v>187</v>
      </c>
      <c r="J46" s="158">
        <v>12</v>
      </c>
      <c r="K46" s="158">
        <v>9</v>
      </c>
      <c r="L46" s="159">
        <v>75000</v>
      </c>
      <c r="M46" s="167">
        <v>0.3</v>
      </c>
      <c r="N46" s="159"/>
      <c r="O46" s="160"/>
      <c r="P46" s="161" t="s">
        <v>235</v>
      </c>
      <c r="Q46" s="162" t="s">
        <v>205</v>
      </c>
      <c r="R46" s="162"/>
      <c r="S46" s="131" t="s">
        <v>110</v>
      </c>
      <c r="T46" s="163" t="s">
        <v>260</v>
      </c>
      <c r="U46" s="164" t="s">
        <v>261</v>
      </c>
      <c r="V46" s="134">
        <v>3</v>
      </c>
      <c r="W46" s="164"/>
      <c r="X46" s="164"/>
      <c r="Y46" s="186" t="s">
        <v>250</v>
      </c>
      <c r="Z46" s="193" t="s">
        <v>34</v>
      </c>
      <c r="AA46" s="200" t="s">
        <v>105</v>
      </c>
      <c r="AB46" s="201"/>
      <c r="AC46" s="201"/>
      <c r="AD46" s="200"/>
      <c r="AE46" s="209"/>
      <c r="AF46" s="215">
        <v>3640000</v>
      </c>
      <c r="AG46" s="221"/>
      <c r="AH46" s="220">
        <v>1</v>
      </c>
      <c r="AI46" s="230" t="s">
        <v>306</v>
      </c>
      <c r="AJ46" s="242"/>
      <c r="AK46" s="243"/>
      <c r="AL46" s="270" t="s">
        <v>89</v>
      </c>
      <c r="AM46" s="244" t="s">
        <v>334</v>
      </c>
      <c r="AN46" s="240"/>
    </row>
    <row r="47" spans="1:40" ht="18" customHeight="1">
      <c r="A47" s="154">
        <f t="shared" si="0"/>
        <v>45</v>
      </c>
      <c r="B47" s="155" t="s">
        <v>26</v>
      </c>
      <c r="C47" s="142" t="s">
        <v>162</v>
      </c>
      <c r="D47" s="142" t="s">
        <v>164</v>
      </c>
      <c r="E47" s="156" t="s">
        <v>73</v>
      </c>
      <c r="F47" s="166">
        <v>1996</v>
      </c>
      <c r="G47" s="157" t="s">
        <v>174</v>
      </c>
      <c r="H47" s="158" t="s">
        <v>190</v>
      </c>
      <c r="I47" s="158" t="s">
        <v>187</v>
      </c>
      <c r="J47" s="158">
        <v>12</v>
      </c>
      <c r="K47" s="158"/>
      <c r="L47" s="159"/>
      <c r="M47" s="158"/>
      <c r="N47" s="159"/>
      <c r="O47" s="160"/>
      <c r="P47" s="161" t="s">
        <v>217</v>
      </c>
      <c r="Q47" s="162" t="s">
        <v>203</v>
      </c>
      <c r="R47" s="162" t="s">
        <v>210</v>
      </c>
      <c r="S47" s="131" t="s">
        <v>110</v>
      </c>
      <c r="T47" s="163" t="s">
        <v>250</v>
      </c>
      <c r="U47" s="164" t="s">
        <v>261</v>
      </c>
      <c r="V47" s="134">
        <v>7</v>
      </c>
      <c r="W47" s="164"/>
      <c r="X47" s="164" t="s">
        <v>263</v>
      </c>
      <c r="Y47" s="186" t="s">
        <v>250</v>
      </c>
      <c r="Z47" s="193" t="s">
        <v>91</v>
      </c>
      <c r="AA47" s="200" t="s">
        <v>106</v>
      </c>
      <c r="AB47" s="201">
        <v>3</v>
      </c>
      <c r="AC47" s="201"/>
      <c r="AD47" s="200" t="s">
        <v>117</v>
      </c>
      <c r="AE47" s="209"/>
      <c r="AF47" s="215">
        <v>61200000</v>
      </c>
      <c r="AG47" s="220">
        <v>0.1</v>
      </c>
      <c r="AH47" s="220">
        <v>0.9</v>
      </c>
      <c r="AI47" s="230" t="s">
        <v>307</v>
      </c>
      <c r="AJ47" s="242" t="s">
        <v>256</v>
      </c>
      <c r="AK47" s="243" t="s">
        <v>338</v>
      </c>
      <c r="AL47" s="270"/>
      <c r="AM47" s="244"/>
      <c r="AN47" s="240"/>
    </row>
    <row r="48" spans="1:40" ht="18" customHeight="1">
      <c r="A48" s="154">
        <f t="shared" si="0"/>
        <v>46</v>
      </c>
      <c r="B48" s="155" t="s">
        <v>26</v>
      </c>
      <c r="C48" s="142" t="s">
        <v>163</v>
      </c>
      <c r="D48" s="142" t="s">
        <v>165</v>
      </c>
      <c r="E48" s="156" t="s">
        <v>73</v>
      </c>
      <c r="F48" s="166">
        <v>2008</v>
      </c>
      <c r="G48" s="157" t="s">
        <v>174</v>
      </c>
      <c r="H48" s="158" t="s">
        <v>190</v>
      </c>
      <c r="I48" s="158" t="s">
        <v>187</v>
      </c>
      <c r="J48" s="158">
        <v>12</v>
      </c>
      <c r="K48" s="158" t="s">
        <v>191</v>
      </c>
      <c r="L48" s="159">
        <v>574093</v>
      </c>
      <c r="M48" s="167">
        <v>0.5</v>
      </c>
      <c r="N48" s="159">
        <v>82000</v>
      </c>
      <c r="O48" s="168">
        <v>2.5999999999999999E-2</v>
      </c>
      <c r="P48" s="161" t="s">
        <v>236</v>
      </c>
      <c r="Q48" s="162" t="s">
        <v>205</v>
      </c>
      <c r="R48" s="162" t="s">
        <v>225</v>
      </c>
      <c r="S48" s="131" t="s">
        <v>109</v>
      </c>
      <c r="T48" s="163" t="s">
        <v>250</v>
      </c>
      <c r="U48" s="164" t="s">
        <v>247</v>
      </c>
      <c r="V48" s="134"/>
      <c r="W48" s="164" t="s">
        <v>264</v>
      </c>
      <c r="X48" s="164" t="s">
        <v>259</v>
      </c>
      <c r="Y48" s="186" t="s">
        <v>250</v>
      </c>
      <c r="Z48" s="195" t="s">
        <v>37</v>
      </c>
      <c r="AA48" s="200" t="s">
        <v>106</v>
      </c>
      <c r="AB48" s="201">
        <v>17</v>
      </c>
      <c r="AC48" s="201">
        <v>17</v>
      </c>
      <c r="AD48" s="200" t="s">
        <v>117</v>
      </c>
      <c r="AE48" s="209" t="s">
        <v>285</v>
      </c>
      <c r="AF48" s="215">
        <v>50000000</v>
      </c>
      <c r="AG48" s="220">
        <v>0.5</v>
      </c>
      <c r="AH48" s="220">
        <v>0.5</v>
      </c>
      <c r="AI48" s="230" t="s">
        <v>308</v>
      </c>
      <c r="AJ48" s="242" t="s">
        <v>255</v>
      </c>
      <c r="AK48" s="243" t="s">
        <v>339</v>
      </c>
      <c r="AL48" s="270" t="s">
        <v>107</v>
      </c>
      <c r="AM48" s="244" t="s">
        <v>340</v>
      </c>
      <c r="AN48" s="240">
        <v>2009</v>
      </c>
    </row>
    <row r="49" spans="1:40" s="2" customFormat="1" ht="18" customHeight="1">
      <c r="A49" s="154">
        <f t="shared" si="0"/>
        <v>47</v>
      </c>
      <c r="B49" s="155" t="s">
        <v>0</v>
      </c>
      <c r="C49" s="142" t="s">
        <v>69</v>
      </c>
      <c r="D49" s="264" t="s">
        <v>166</v>
      </c>
      <c r="E49" s="156" t="s">
        <v>88</v>
      </c>
      <c r="F49" s="166"/>
      <c r="G49" s="157" t="s">
        <v>174</v>
      </c>
      <c r="H49" s="158" t="s">
        <v>175</v>
      </c>
      <c r="I49" s="158" t="s">
        <v>182</v>
      </c>
      <c r="J49" s="158">
        <v>4</v>
      </c>
      <c r="K49" s="158">
        <v>80</v>
      </c>
      <c r="L49" s="159">
        <v>1200000</v>
      </c>
      <c r="M49" s="167">
        <v>0.33</v>
      </c>
      <c r="N49" s="159"/>
      <c r="O49" s="169">
        <v>0.08</v>
      </c>
      <c r="P49" s="161" t="s">
        <v>236</v>
      </c>
      <c r="Q49" s="162" t="s">
        <v>220</v>
      </c>
      <c r="R49" s="162" t="s">
        <v>213</v>
      </c>
      <c r="S49" s="131" t="s">
        <v>109</v>
      </c>
      <c r="T49" s="163" t="s">
        <v>250</v>
      </c>
      <c r="U49" s="164" t="s">
        <v>261</v>
      </c>
      <c r="V49" s="134">
        <v>1.75</v>
      </c>
      <c r="W49" s="164"/>
      <c r="X49" s="164" t="s">
        <v>259</v>
      </c>
      <c r="Y49" s="186" t="s">
        <v>250</v>
      </c>
      <c r="Z49" s="193" t="s">
        <v>36</v>
      </c>
      <c r="AA49" s="200" t="s">
        <v>106</v>
      </c>
      <c r="AB49" s="201">
        <v>20</v>
      </c>
      <c r="AC49" s="201">
        <v>15</v>
      </c>
      <c r="AD49" s="200" t="s">
        <v>284</v>
      </c>
      <c r="AE49" s="209" t="s">
        <v>284</v>
      </c>
      <c r="AF49" s="215">
        <v>104571427</v>
      </c>
      <c r="AG49" s="220">
        <v>1</v>
      </c>
      <c r="AH49" s="221"/>
      <c r="AI49" s="230"/>
      <c r="AJ49" s="242" t="s">
        <v>259</v>
      </c>
      <c r="AK49" s="243" t="s">
        <v>341</v>
      </c>
      <c r="AL49" s="270" t="s">
        <v>89</v>
      </c>
      <c r="AM49" s="239" t="s">
        <v>334</v>
      </c>
      <c r="AN49" s="240"/>
    </row>
    <row r="50" spans="1:40" s="2" customFormat="1" ht="18" customHeight="1">
      <c r="A50" s="154">
        <f t="shared" si="0"/>
        <v>48</v>
      </c>
      <c r="B50" s="155" t="s">
        <v>0</v>
      </c>
      <c r="C50" s="142" t="s">
        <v>70</v>
      </c>
      <c r="D50" s="142" t="s">
        <v>167</v>
      </c>
      <c r="E50" s="156" t="s">
        <v>88</v>
      </c>
      <c r="F50" s="166" t="s">
        <v>113</v>
      </c>
      <c r="G50" s="157" t="s">
        <v>174</v>
      </c>
      <c r="H50" s="158" t="s">
        <v>175</v>
      </c>
      <c r="I50" s="158" t="s">
        <v>182</v>
      </c>
      <c r="J50" s="158">
        <v>5</v>
      </c>
      <c r="K50" s="158">
        <v>100</v>
      </c>
      <c r="L50" s="159">
        <v>2000000</v>
      </c>
      <c r="M50" s="167">
        <v>0.6</v>
      </c>
      <c r="N50" s="159">
        <v>2000000</v>
      </c>
      <c r="O50" s="168">
        <v>1.4999999999999999E-2</v>
      </c>
      <c r="P50" s="161" t="s">
        <v>236</v>
      </c>
      <c r="Q50" s="162" t="s">
        <v>199</v>
      </c>
      <c r="R50" s="162" t="s">
        <v>210</v>
      </c>
      <c r="S50" s="131"/>
      <c r="T50" s="163" t="s">
        <v>250</v>
      </c>
      <c r="U50" s="164" t="s">
        <v>261</v>
      </c>
      <c r="V50" s="134">
        <v>1.5</v>
      </c>
      <c r="W50" s="164"/>
      <c r="X50" s="164" t="s">
        <v>263</v>
      </c>
      <c r="Y50" s="186" t="s">
        <v>250</v>
      </c>
      <c r="Z50" s="193" t="s">
        <v>91</v>
      </c>
      <c r="AA50" s="200" t="s">
        <v>105</v>
      </c>
      <c r="AB50" s="201"/>
      <c r="AC50" s="201"/>
      <c r="AD50" s="200" t="s">
        <v>284</v>
      </c>
      <c r="AE50" s="209" t="s">
        <v>284</v>
      </c>
      <c r="AF50" s="215">
        <v>285700000</v>
      </c>
      <c r="AG50" s="220">
        <v>1</v>
      </c>
      <c r="AH50" s="221"/>
      <c r="AI50" s="230"/>
      <c r="AJ50" s="242"/>
      <c r="AK50" s="243"/>
      <c r="AL50" s="270" t="s">
        <v>107</v>
      </c>
      <c r="AM50" s="244" t="s">
        <v>332</v>
      </c>
      <c r="AN50" s="240" t="s">
        <v>113</v>
      </c>
    </row>
    <row r="51" spans="1:40" s="2" customFormat="1" ht="18" customHeight="1">
      <c r="A51" s="154">
        <f t="shared" si="0"/>
        <v>49</v>
      </c>
      <c r="B51" s="155" t="s">
        <v>0</v>
      </c>
      <c r="C51" s="142" t="s">
        <v>168</v>
      </c>
      <c r="D51" s="264" t="s">
        <v>169</v>
      </c>
      <c r="E51" s="156" t="s">
        <v>73</v>
      </c>
      <c r="F51" s="166">
        <v>1995</v>
      </c>
      <c r="G51" s="157" t="s">
        <v>180</v>
      </c>
      <c r="H51" s="158" t="s">
        <v>175</v>
      </c>
      <c r="I51" s="158" t="s">
        <v>182</v>
      </c>
      <c r="J51" s="158">
        <v>3</v>
      </c>
      <c r="K51" s="158"/>
      <c r="L51" s="159"/>
      <c r="M51" s="167">
        <v>0.3</v>
      </c>
      <c r="N51" s="159">
        <v>50000</v>
      </c>
      <c r="O51" s="160" t="s">
        <v>188</v>
      </c>
      <c r="P51" s="161" t="s">
        <v>222</v>
      </c>
      <c r="Q51" s="162" t="s">
        <v>199</v>
      </c>
      <c r="R51" s="162" t="s">
        <v>210</v>
      </c>
      <c r="S51" s="131"/>
      <c r="T51" s="163" t="s">
        <v>266</v>
      </c>
      <c r="U51" s="164" t="s">
        <v>261</v>
      </c>
      <c r="V51" s="135" t="s">
        <v>267</v>
      </c>
      <c r="W51" s="164"/>
      <c r="X51" s="164"/>
      <c r="Y51" s="186" t="s">
        <v>268</v>
      </c>
      <c r="Z51" s="196"/>
      <c r="AA51" s="200"/>
      <c r="AB51" s="201"/>
      <c r="AC51" s="201"/>
      <c r="AD51" s="200"/>
      <c r="AE51" s="209"/>
      <c r="AF51" s="215">
        <v>20370000</v>
      </c>
      <c r="AG51" s="220">
        <v>0.08</v>
      </c>
      <c r="AH51" s="220">
        <v>0.92</v>
      </c>
      <c r="AI51" s="230" t="s">
        <v>298</v>
      </c>
      <c r="AJ51" s="242"/>
      <c r="AK51" s="243"/>
      <c r="AL51" s="270" t="s">
        <v>89</v>
      </c>
      <c r="AM51" s="244" t="s">
        <v>332</v>
      </c>
      <c r="AN51" s="240"/>
    </row>
    <row r="52" spans="1:40" ht="18" customHeight="1" thickBot="1">
      <c r="A52" s="154">
        <f t="shared" si="0"/>
        <v>50</v>
      </c>
      <c r="B52" s="170" t="s">
        <v>0</v>
      </c>
      <c r="C52" s="143" t="s">
        <v>14</v>
      </c>
      <c r="D52" s="271" t="s">
        <v>366</v>
      </c>
      <c r="E52" s="171" t="s">
        <v>73</v>
      </c>
      <c r="F52" s="172">
        <v>2009</v>
      </c>
      <c r="G52" s="173" t="s">
        <v>180</v>
      </c>
      <c r="H52" s="174"/>
      <c r="I52" s="174" t="s">
        <v>187</v>
      </c>
      <c r="J52" s="174">
        <v>12</v>
      </c>
      <c r="K52" s="174"/>
      <c r="L52" s="175"/>
      <c r="M52" s="174"/>
      <c r="N52" s="175"/>
      <c r="O52" s="176"/>
      <c r="P52" s="177" t="s">
        <v>237</v>
      </c>
      <c r="Q52" s="178" t="s">
        <v>223</v>
      </c>
      <c r="R52" s="178" t="s">
        <v>210</v>
      </c>
      <c r="S52" s="132"/>
      <c r="T52" s="179" t="s">
        <v>250</v>
      </c>
      <c r="U52" s="180" t="s">
        <v>261</v>
      </c>
      <c r="V52" s="139">
        <v>4.34</v>
      </c>
      <c r="W52" s="180"/>
      <c r="X52" s="180" t="s">
        <v>256</v>
      </c>
      <c r="Y52" s="188" t="s">
        <v>252</v>
      </c>
      <c r="Z52" s="197" t="s">
        <v>103</v>
      </c>
      <c r="AA52" s="205" t="s">
        <v>105</v>
      </c>
      <c r="AB52" s="206">
        <v>2</v>
      </c>
      <c r="AC52" s="206">
        <v>2</v>
      </c>
      <c r="AD52" s="205" t="s">
        <v>284</v>
      </c>
      <c r="AE52" s="210" t="s">
        <v>284</v>
      </c>
      <c r="AF52" s="216">
        <v>12000000</v>
      </c>
      <c r="AG52" s="222"/>
      <c r="AH52" s="223">
        <v>1</v>
      </c>
      <c r="AI52" s="231" t="s">
        <v>295</v>
      </c>
      <c r="AJ52" s="246"/>
      <c r="AK52" s="247"/>
      <c r="AL52" s="248" t="s">
        <v>89</v>
      </c>
      <c r="AM52" s="248" t="s">
        <v>332</v>
      </c>
      <c r="AN52" s="249"/>
    </row>
    <row r="53" spans="1:40">
      <c r="S53" s="122"/>
    </row>
  </sheetData>
  <autoFilter ref="A2:AN52"/>
  <mergeCells count="7">
    <mergeCell ref="AF1:AI1"/>
    <mergeCell ref="AJ1:AN1"/>
    <mergeCell ref="G1:O1"/>
    <mergeCell ref="P1:S1"/>
    <mergeCell ref="A1:F1"/>
    <mergeCell ref="T1:Y1"/>
    <mergeCell ref="Z1:AE1"/>
  </mergeCells>
  <pageMargins left="0.7" right="0.69" top="0.44" bottom="0.35" header="0.3" footer="0.3"/>
  <pageSetup scale="65" orientation="portrait" horizontalDpi="204" verticalDpi="196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64"/>
  <sheetViews>
    <sheetView workbookViewId="0">
      <pane xSplit="3" ySplit="2" topLeftCell="D51" activePane="bottomRight" state="frozen"/>
      <selection pane="topRight" activeCell="D1" sqref="D1"/>
      <selection pane="bottomLeft" activeCell="A3" sqref="A3"/>
      <selection pane="bottomRight" activeCell="L28" sqref="L28"/>
    </sheetView>
  </sheetViews>
  <sheetFormatPr baseColWidth="10" defaultColWidth="9.140625" defaultRowHeight="15"/>
  <cols>
    <col min="1" max="1" width="6" customWidth="1"/>
    <col min="2" max="2" width="8.42578125" customWidth="1"/>
    <col min="3" max="3" width="13.7109375" customWidth="1"/>
    <col min="4" max="4" width="7" style="2" customWidth="1"/>
    <col min="5" max="50" width="5.7109375" customWidth="1"/>
  </cols>
  <sheetData>
    <row r="1" spans="1:50" ht="15" customHeight="1">
      <c r="A1" s="324" t="s">
        <v>21</v>
      </c>
      <c r="B1" s="328" t="s">
        <v>19</v>
      </c>
      <c r="C1" s="326" t="s">
        <v>20</v>
      </c>
      <c r="D1" s="71"/>
      <c r="E1" s="321" t="s">
        <v>61</v>
      </c>
      <c r="F1" s="322"/>
      <c r="G1" s="322"/>
      <c r="H1" s="322"/>
      <c r="I1" s="322"/>
      <c r="J1" s="322"/>
      <c r="K1" s="322"/>
      <c r="L1" s="322"/>
      <c r="M1" s="323"/>
      <c r="N1" s="321" t="s">
        <v>62</v>
      </c>
      <c r="O1" s="322"/>
      <c r="P1" s="322"/>
      <c r="Q1" s="322"/>
      <c r="R1" s="322"/>
      <c r="S1" s="322"/>
      <c r="T1" s="322"/>
      <c r="U1" s="322"/>
      <c r="V1" s="323"/>
      <c r="W1" s="321" t="s">
        <v>63</v>
      </c>
      <c r="X1" s="322"/>
      <c r="Y1" s="322"/>
      <c r="Z1" s="322"/>
      <c r="AA1" s="322"/>
      <c r="AB1" s="322"/>
      <c r="AC1" s="322"/>
      <c r="AD1" s="322"/>
      <c r="AE1" s="323"/>
      <c r="AF1" s="321" t="s">
        <v>64</v>
      </c>
      <c r="AG1" s="322"/>
      <c r="AH1" s="322"/>
      <c r="AI1" s="322"/>
      <c r="AJ1" s="322"/>
      <c r="AK1" s="322"/>
      <c r="AL1" s="322"/>
      <c r="AM1" s="322"/>
      <c r="AN1" s="323"/>
      <c r="AO1" s="321" t="s">
        <v>65</v>
      </c>
      <c r="AP1" s="322"/>
      <c r="AQ1" s="322"/>
      <c r="AR1" s="322"/>
      <c r="AS1" s="322"/>
      <c r="AT1" s="322"/>
      <c r="AU1" s="322"/>
      <c r="AV1" s="322"/>
      <c r="AW1" s="323"/>
      <c r="AX1" s="12"/>
    </row>
    <row r="2" spans="1:50" ht="30" customHeight="1">
      <c r="A2" s="325"/>
      <c r="B2" s="329"/>
      <c r="C2" s="327"/>
      <c r="D2" s="72" t="s">
        <v>71</v>
      </c>
      <c r="E2" s="9" t="s">
        <v>52</v>
      </c>
      <c r="F2" s="23" t="s">
        <v>53</v>
      </c>
      <c r="G2" s="24" t="s">
        <v>60</v>
      </c>
      <c r="H2" s="24" t="s">
        <v>54</v>
      </c>
      <c r="I2" s="24" t="s">
        <v>55</v>
      </c>
      <c r="J2" s="24" t="s">
        <v>56</v>
      </c>
      <c r="K2" s="24" t="s">
        <v>57</v>
      </c>
      <c r="L2" s="24" t="s">
        <v>58</v>
      </c>
      <c r="M2" s="24" t="s">
        <v>59</v>
      </c>
      <c r="N2" s="25" t="s">
        <v>52</v>
      </c>
      <c r="O2" s="26" t="s">
        <v>53</v>
      </c>
      <c r="P2" s="11" t="s">
        <v>60</v>
      </c>
      <c r="Q2" s="11" t="s">
        <v>54</v>
      </c>
      <c r="R2" s="11" t="s">
        <v>55</v>
      </c>
      <c r="S2" s="11" t="s">
        <v>56</v>
      </c>
      <c r="T2" s="11" t="s">
        <v>57</v>
      </c>
      <c r="U2" s="11" t="s">
        <v>58</v>
      </c>
      <c r="V2" s="11" t="s">
        <v>59</v>
      </c>
      <c r="W2" s="9" t="s">
        <v>52</v>
      </c>
      <c r="X2" s="23" t="s">
        <v>53</v>
      </c>
      <c r="Y2" s="24" t="s">
        <v>60</v>
      </c>
      <c r="Z2" s="24" t="s">
        <v>54</v>
      </c>
      <c r="AA2" s="24" t="s">
        <v>55</v>
      </c>
      <c r="AB2" s="24" t="s">
        <v>56</v>
      </c>
      <c r="AC2" s="24" t="s">
        <v>57</v>
      </c>
      <c r="AD2" s="24" t="s">
        <v>58</v>
      </c>
      <c r="AE2" s="24" t="s">
        <v>59</v>
      </c>
      <c r="AF2" s="25" t="s">
        <v>52</v>
      </c>
      <c r="AG2" s="26" t="s">
        <v>53</v>
      </c>
      <c r="AH2" s="11" t="s">
        <v>60</v>
      </c>
      <c r="AI2" s="11" t="s">
        <v>54</v>
      </c>
      <c r="AJ2" s="11" t="s">
        <v>55</v>
      </c>
      <c r="AK2" s="11" t="s">
        <v>56</v>
      </c>
      <c r="AL2" s="11" t="s">
        <v>57</v>
      </c>
      <c r="AM2" s="11" t="s">
        <v>58</v>
      </c>
      <c r="AN2" s="11" t="s">
        <v>59</v>
      </c>
      <c r="AO2" s="26" t="s">
        <v>52</v>
      </c>
      <c r="AP2" s="26" t="s">
        <v>53</v>
      </c>
      <c r="AQ2" s="11" t="s">
        <v>60</v>
      </c>
      <c r="AR2" s="11" t="s">
        <v>54</v>
      </c>
      <c r="AS2" s="11" t="s">
        <v>55</v>
      </c>
      <c r="AT2" s="11" t="s">
        <v>56</v>
      </c>
      <c r="AU2" s="11" t="s">
        <v>57</v>
      </c>
      <c r="AV2" s="11" t="s">
        <v>58</v>
      </c>
      <c r="AW2" s="11" t="s">
        <v>59</v>
      </c>
      <c r="AX2" s="13"/>
    </row>
    <row r="3" spans="1:50" s="27" customFormat="1">
      <c r="A3" s="60">
        <v>1</v>
      </c>
      <c r="B3" s="83" t="s">
        <v>3</v>
      </c>
      <c r="C3" s="84" t="s">
        <v>85</v>
      </c>
      <c r="D3" s="73" t="s">
        <v>73</v>
      </c>
      <c r="E3" s="40">
        <v>1</v>
      </c>
      <c r="F3" s="41"/>
      <c r="G3" s="41"/>
      <c r="H3" s="41"/>
      <c r="I3" s="41"/>
      <c r="J3" s="41"/>
      <c r="K3" s="41"/>
      <c r="L3" s="41"/>
      <c r="M3" s="42"/>
      <c r="N3" s="40">
        <v>1</v>
      </c>
      <c r="O3" s="41">
        <v>1</v>
      </c>
      <c r="P3" s="41">
        <v>1</v>
      </c>
      <c r="Q3" s="41"/>
      <c r="R3" s="41"/>
      <c r="S3" s="41"/>
      <c r="T3" s="41">
        <v>1</v>
      </c>
      <c r="U3" s="41">
        <v>1</v>
      </c>
      <c r="V3" s="42"/>
      <c r="W3" s="40">
        <v>1</v>
      </c>
      <c r="X3" s="41">
        <v>1</v>
      </c>
      <c r="Y3" s="41"/>
      <c r="Z3" s="41"/>
      <c r="AA3" s="41"/>
      <c r="AB3" s="41"/>
      <c r="AC3" s="41"/>
      <c r="AD3" s="41"/>
      <c r="AE3" s="42"/>
      <c r="AF3" s="40">
        <v>1</v>
      </c>
      <c r="AG3" s="41"/>
      <c r="AH3" s="41"/>
      <c r="AI3" s="41"/>
      <c r="AJ3" s="41"/>
      <c r="AK3" s="41"/>
      <c r="AL3" s="41">
        <v>1</v>
      </c>
      <c r="AM3" s="41"/>
      <c r="AN3" s="42"/>
      <c r="AO3" s="40">
        <v>1</v>
      </c>
      <c r="AP3" s="41"/>
      <c r="AQ3" s="41">
        <v>1</v>
      </c>
      <c r="AR3" s="41"/>
      <c r="AS3" s="41"/>
      <c r="AT3" s="41"/>
      <c r="AU3" s="41">
        <v>1</v>
      </c>
      <c r="AV3" s="41"/>
      <c r="AW3" s="42"/>
      <c r="AX3" s="7"/>
    </row>
    <row r="4" spans="1:50" s="27" customFormat="1">
      <c r="A4" s="61">
        <f>A3+1</f>
        <v>2</v>
      </c>
      <c r="B4" s="85" t="s">
        <v>3</v>
      </c>
      <c r="C4" s="86" t="s">
        <v>22</v>
      </c>
      <c r="D4" s="74" t="s">
        <v>73</v>
      </c>
      <c r="E4" s="43">
        <v>1</v>
      </c>
      <c r="F4" s="39"/>
      <c r="G4" s="39"/>
      <c r="H4" s="39"/>
      <c r="I4" s="39"/>
      <c r="J4" s="39">
        <v>1</v>
      </c>
      <c r="K4" s="39">
        <v>1</v>
      </c>
      <c r="L4" s="39"/>
      <c r="M4" s="44"/>
      <c r="N4" s="43">
        <v>1</v>
      </c>
      <c r="O4" s="39"/>
      <c r="P4" s="39"/>
      <c r="Q4" s="39"/>
      <c r="R4" s="39"/>
      <c r="S4" s="39"/>
      <c r="T4" s="39">
        <v>1</v>
      </c>
      <c r="U4" s="39"/>
      <c r="V4" s="44"/>
      <c r="W4" s="43"/>
      <c r="X4" s="39"/>
      <c r="Y4" s="39">
        <v>1</v>
      </c>
      <c r="Z4" s="39"/>
      <c r="AA4" s="39"/>
      <c r="AB4" s="39"/>
      <c r="AC4" s="39"/>
      <c r="AD4" s="39"/>
      <c r="AE4" s="44">
        <v>1</v>
      </c>
      <c r="AF4" s="43">
        <v>1</v>
      </c>
      <c r="AG4" s="39"/>
      <c r="AH4" s="39"/>
      <c r="AI4" s="39"/>
      <c r="AJ4" s="39"/>
      <c r="AK4" s="39">
        <v>1</v>
      </c>
      <c r="AL4" s="39">
        <v>1</v>
      </c>
      <c r="AM4" s="39"/>
      <c r="AN4" s="44">
        <v>1</v>
      </c>
      <c r="AO4" s="43">
        <v>1</v>
      </c>
      <c r="AP4" s="39"/>
      <c r="AQ4" s="39"/>
      <c r="AR4" s="39"/>
      <c r="AS4" s="39"/>
      <c r="AT4" s="39"/>
      <c r="AU4" s="39">
        <v>1</v>
      </c>
      <c r="AV4" s="39"/>
      <c r="AW4" s="44"/>
      <c r="AX4" s="7"/>
    </row>
    <row r="5" spans="1:50" s="29" customFormat="1">
      <c r="A5" s="61">
        <f t="shared" ref="A5:A50" si="0">A4+1</f>
        <v>3</v>
      </c>
      <c r="B5" s="85" t="s">
        <v>3</v>
      </c>
      <c r="C5" s="35" t="s">
        <v>4</v>
      </c>
      <c r="D5" s="38" t="s">
        <v>73</v>
      </c>
      <c r="E5" s="43"/>
      <c r="F5" s="39"/>
      <c r="G5" s="39">
        <v>1</v>
      </c>
      <c r="H5" s="39"/>
      <c r="I5" s="39"/>
      <c r="J5" s="39"/>
      <c r="K5" s="39">
        <v>1</v>
      </c>
      <c r="L5" s="39"/>
      <c r="M5" s="44"/>
      <c r="N5" s="43"/>
      <c r="O5" s="39"/>
      <c r="P5" s="39"/>
      <c r="Q5" s="39"/>
      <c r="R5" s="39"/>
      <c r="S5" s="39"/>
      <c r="T5" s="39">
        <v>1</v>
      </c>
      <c r="U5" s="39"/>
      <c r="V5" s="44">
        <v>1</v>
      </c>
      <c r="W5" s="43"/>
      <c r="X5" s="39"/>
      <c r="Y5" s="39"/>
      <c r="Z5" s="39"/>
      <c r="AA5" s="39"/>
      <c r="AB5" s="39"/>
      <c r="AC5" s="39"/>
      <c r="AD5" s="39"/>
      <c r="AE5" s="44">
        <v>1</v>
      </c>
      <c r="AF5" s="43"/>
      <c r="AG5" s="39"/>
      <c r="AH5" s="39"/>
      <c r="AI5" s="39"/>
      <c r="AJ5" s="39"/>
      <c r="AK5" s="39"/>
      <c r="AL5" s="39">
        <v>1</v>
      </c>
      <c r="AM5" s="39"/>
      <c r="AN5" s="44"/>
      <c r="AO5" s="43"/>
      <c r="AP5" s="39"/>
      <c r="AQ5" s="39"/>
      <c r="AR5" s="39"/>
      <c r="AS5" s="39"/>
      <c r="AT5" s="39"/>
      <c r="AU5" s="39">
        <v>1</v>
      </c>
      <c r="AV5" s="39"/>
      <c r="AW5" s="44"/>
      <c r="AX5" s="28"/>
    </row>
    <row r="6" spans="1:50" s="27" customFormat="1" ht="15" customHeight="1">
      <c r="A6" s="61">
        <f t="shared" si="0"/>
        <v>4</v>
      </c>
      <c r="B6" s="85" t="s">
        <v>3</v>
      </c>
      <c r="C6" s="35" t="s">
        <v>5</v>
      </c>
      <c r="D6" s="38" t="s">
        <v>73</v>
      </c>
      <c r="E6" s="43"/>
      <c r="F6" s="39"/>
      <c r="G6" s="39"/>
      <c r="H6" s="39"/>
      <c r="I6" s="39">
        <v>1</v>
      </c>
      <c r="J6" s="39"/>
      <c r="K6" s="39"/>
      <c r="L6" s="39"/>
      <c r="M6" s="44"/>
      <c r="N6" s="43"/>
      <c r="O6" s="39"/>
      <c r="P6" s="39"/>
      <c r="Q6" s="39"/>
      <c r="R6" s="39">
        <v>1</v>
      </c>
      <c r="S6" s="39"/>
      <c r="T6" s="39"/>
      <c r="U6" s="39"/>
      <c r="V6" s="44"/>
      <c r="W6" s="43"/>
      <c r="X6" s="39"/>
      <c r="Y6" s="39"/>
      <c r="Z6" s="39"/>
      <c r="AA6" s="39">
        <v>1</v>
      </c>
      <c r="AB6" s="39"/>
      <c r="AC6" s="39"/>
      <c r="AD6" s="39">
        <v>1</v>
      </c>
      <c r="AE6" s="44">
        <v>1</v>
      </c>
      <c r="AF6" s="43">
        <v>1</v>
      </c>
      <c r="AG6" s="39">
        <v>1</v>
      </c>
      <c r="AH6" s="39">
        <v>1</v>
      </c>
      <c r="AI6" s="39">
        <v>1</v>
      </c>
      <c r="AJ6" s="39">
        <v>1</v>
      </c>
      <c r="AK6" s="39"/>
      <c r="AL6" s="39"/>
      <c r="AM6" s="39">
        <v>1</v>
      </c>
      <c r="AN6" s="44"/>
      <c r="AO6" s="43">
        <v>1</v>
      </c>
      <c r="AP6" s="39"/>
      <c r="AQ6" s="39">
        <v>1</v>
      </c>
      <c r="AR6" s="39">
        <v>1</v>
      </c>
      <c r="AS6" s="39"/>
      <c r="AT6" s="39"/>
      <c r="AU6" s="39"/>
      <c r="AV6" s="39"/>
      <c r="AW6" s="44"/>
      <c r="AX6" s="28"/>
    </row>
    <row r="7" spans="1:50" s="27" customFormat="1">
      <c r="A7" s="61">
        <f t="shared" si="0"/>
        <v>5</v>
      </c>
      <c r="B7" s="85" t="s">
        <v>3</v>
      </c>
      <c r="C7" s="35" t="s">
        <v>86</v>
      </c>
      <c r="D7" s="38" t="s">
        <v>73</v>
      </c>
      <c r="E7" s="43"/>
      <c r="F7" s="39"/>
      <c r="G7" s="39"/>
      <c r="H7" s="39"/>
      <c r="I7" s="39">
        <v>1</v>
      </c>
      <c r="J7" s="39"/>
      <c r="K7" s="39">
        <v>1</v>
      </c>
      <c r="L7" s="39"/>
      <c r="M7" s="44"/>
      <c r="N7" s="43"/>
      <c r="O7" s="39"/>
      <c r="P7" s="39"/>
      <c r="Q7" s="39"/>
      <c r="R7" s="39">
        <v>1</v>
      </c>
      <c r="S7" s="39">
        <v>1</v>
      </c>
      <c r="T7" s="39">
        <v>1</v>
      </c>
      <c r="U7" s="39"/>
      <c r="V7" s="44"/>
      <c r="W7" s="43"/>
      <c r="X7" s="39">
        <v>1</v>
      </c>
      <c r="Y7" s="39">
        <v>1</v>
      </c>
      <c r="Z7" s="39"/>
      <c r="AA7" s="39">
        <v>1</v>
      </c>
      <c r="AB7" s="39">
        <v>1</v>
      </c>
      <c r="AC7" s="39">
        <v>1</v>
      </c>
      <c r="AD7" s="39">
        <v>1</v>
      </c>
      <c r="AE7" s="44"/>
      <c r="AF7" s="43">
        <v>1</v>
      </c>
      <c r="AG7" s="39">
        <v>1</v>
      </c>
      <c r="AH7" s="39">
        <v>1</v>
      </c>
      <c r="AI7" s="39"/>
      <c r="AJ7" s="39">
        <v>1</v>
      </c>
      <c r="AK7" s="39"/>
      <c r="AL7" s="39">
        <v>1</v>
      </c>
      <c r="AM7" s="39">
        <v>1</v>
      </c>
      <c r="AN7" s="44"/>
      <c r="AO7" s="43">
        <v>1</v>
      </c>
      <c r="AP7" s="39">
        <v>1</v>
      </c>
      <c r="AQ7" s="39">
        <v>1</v>
      </c>
      <c r="AR7" s="39"/>
      <c r="AS7" s="39">
        <v>1</v>
      </c>
      <c r="AT7" s="39">
        <v>1</v>
      </c>
      <c r="AU7" s="39">
        <v>1</v>
      </c>
      <c r="AV7" s="39">
        <v>1</v>
      </c>
      <c r="AW7" s="44"/>
      <c r="AX7" s="28"/>
    </row>
    <row r="8" spans="1:50" s="27" customFormat="1">
      <c r="A8" s="61">
        <f t="shared" si="0"/>
        <v>6</v>
      </c>
      <c r="B8" s="85" t="s">
        <v>3</v>
      </c>
      <c r="C8" s="35" t="s">
        <v>87</v>
      </c>
      <c r="D8" s="38" t="s">
        <v>73</v>
      </c>
      <c r="E8" s="43"/>
      <c r="F8" s="39">
        <v>1</v>
      </c>
      <c r="G8" s="39">
        <v>1</v>
      </c>
      <c r="H8" s="39"/>
      <c r="I8" s="39">
        <v>1</v>
      </c>
      <c r="J8" s="39">
        <v>1</v>
      </c>
      <c r="K8" s="39">
        <v>1</v>
      </c>
      <c r="L8" s="39"/>
      <c r="M8" s="44"/>
      <c r="N8" s="43"/>
      <c r="O8" s="39"/>
      <c r="P8" s="39"/>
      <c r="Q8" s="39"/>
      <c r="R8" s="39"/>
      <c r="S8" s="39"/>
      <c r="T8" s="39"/>
      <c r="U8" s="39"/>
      <c r="V8" s="44"/>
      <c r="W8" s="43"/>
      <c r="X8" s="39">
        <v>1</v>
      </c>
      <c r="Y8" s="39">
        <v>1</v>
      </c>
      <c r="Z8" s="39"/>
      <c r="AA8" s="39">
        <v>1</v>
      </c>
      <c r="AB8" s="39">
        <v>1</v>
      </c>
      <c r="AC8" s="39">
        <v>1</v>
      </c>
      <c r="AD8" s="39"/>
      <c r="AE8" s="44"/>
      <c r="AF8" s="43">
        <v>1</v>
      </c>
      <c r="AG8" s="39">
        <v>1</v>
      </c>
      <c r="AH8" s="39">
        <v>1</v>
      </c>
      <c r="AI8" s="39"/>
      <c r="AJ8" s="39">
        <v>1</v>
      </c>
      <c r="AK8" s="39">
        <v>1</v>
      </c>
      <c r="AL8" s="39">
        <v>1</v>
      </c>
      <c r="AM8" s="39"/>
      <c r="AN8" s="44"/>
      <c r="AO8" s="43">
        <v>1</v>
      </c>
      <c r="AP8" s="39"/>
      <c r="AQ8" s="39"/>
      <c r="AR8" s="39"/>
      <c r="AS8" s="39"/>
      <c r="AT8" s="39"/>
      <c r="AU8" s="39"/>
      <c r="AV8" s="39"/>
      <c r="AW8" s="44"/>
      <c r="AX8" s="28"/>
    </row>
    <row r="9" spans="1:50" s="27" customFormat="1">
      <c r="A9" s="61">
        <f t="shared" si="0"/>
        <v>7</v>
      </c>
      <c r="B9" s="85" t="s">
        <v>3</v>
      </c>
      <c r="C9" s="35" t="s">
        <v>78</v>
      </c>
      <c r="D9" s="38" t="s">
        <v>73</v>
      </c>
      <c r="E9" s="43"/>
      <c r="F9" s="39"/>
      <c r="G9" s="39">
        <v>1</v>
      </c>
      <c r="H9" s="39"/>
      <c r="I9" s="39">
        <v>1</v>
      </c>
      <c r="J9" s="39"/>
      <c r="K9" s="39"/>
      <c r="L9" s="39"/>
      <c r="M9" s="44"/>
      <c r="N9" s="43"/>
      <c r="O9" s="39"/>
      <c r="P9" s="39"/>
      <c r="Q9" s="39"/>
      <c r="R9" s="39">
        <v>1</v>
      </c>
      <c r="S9" s="39"/>
      <c r="T9" s="39"/>
      <c r="U9" s="39"/>
      <c r="V9" s="44"/>
      <c r="W9" s="43"/>
      <c r="X9" s="39"/>
      <c r="Y9" s="39">
        <v>1</v>
      </c>
      <c r="Z9" s="39"/>
      <c r="AA9" s="39">
        <v>1</v>
      </c>
      <c r="AB9" s="39"/>
      <c r="AC9" s="39">
        <v>1</v>
      </c>
      <c r="AD9" s="39"/>
      <c r="AE9" s="44">
        <v>1</v>
      </c>
      <c r="AF9" s="43">
        <v>1</v>
      </c>
      <c r="AG9" s="39">
        <v>1</v>
      </c>
      <c r="AH9" s="39">
        <v>1</v>
      </c>
      <c r="AI9" s="39"/>
      <c r="AJ9" s="39">
        <v>1</v>
      </c>
      <c r="AK9" s="39">
        <v>1</v>
      </c>
      <c r="AL9" s="39">
        <v>1</v>
      </c>
      <c r="AM9" s="39"/>
      <c r="AN9" s="44"/>
      <c r="AO9" s="43">
        <v>1</v>
      </c>
      <c r="AP9" s="39">
        <v>1</v>
      </c>
      <c r="AQ9" s="39"/>
      <c r="AR9" s="39"/>
      <c r="AS9" s="39">
        <v>1</v>
      </c>
      <c r="AT9" s="39"/>
      <c r="AU9" s="39"/>
      <c r="AV9" s="39"/>
      <c r="AW9" s="44"/>
      <c r="AX9" s="28"/>
    </row>
    <row r="10" spans="1:50" s="27" customFormat="1">
      <c r="A10" s="61">
        <f t="shared" si="0"/>
        <v>8</v>
      </c>
      <c r="B10" s="85" t="s">
        <v>3</v>
      </c>
      <c r="C10" s="35" t="s">
        <v>79</v>
      </c>
      <c r="D10" s="38" t="s">
        <v>72</v>
      </c>
      <c r="E10" s="43"/>
      <c r="F10" s="39"/>
      <c r="G10" s="39">
        <v>1</v>
      </c>
      <c r="H10" s="39"/>
      <c r="I10" s="39">
        <v>1</v>
      </c>
      <c r="J10" s="39"/>
      <c r="K10" s="39"/>
      <c r="L10" s="39"/>
      <c r="M10" s="44"/>
      <c r="N10" s="43"/>
      <c r="O10" s="39">
        <v>1</v>
      </c>
      <c r="P10" s="39"/>
      <c r="Q10" s="39"/>
      <c r="R10" s="39">
        <v>1</v>
      </c>
      <c r="S10" s="39"/>
      <c r="T10" s="39"/>
      <c r="U10" s="39"/>
      <c r="V10" s="44"/>
      <c r="W10" s="43"/>
      <c r="X10" s="39"/>
      <c r="Y10" s="39">
        <v>1</v>
      </c>
      <c r="Z10" s="39"/>
      <c r="AA10" s="39">
        <v>1</v>
      </c>
      <c r="AB10" s="39"/>
      <c r="AC10" s="39">
        <v>1</v>
      </c>
      <c r="AD10" s="39">
        <v>1</v>
      </c>
      <c r="AE10" s="44">
        <v>1</v>
      </c>
      <c r="AF10" s="43">
        <v>1</v>
      </c>
      <c r="AG10" s="39">
        <v>1</v>
      </c>
      <c r="AH10" s="39">
        <v>1</v>
      </c>
      <c r="AI10" s="39"/>
      <c r="AJ10" s="39">
        <v>1</v>
      </c>
      <c r="AK10" s="39">
        <v>1</v>
      </c>
      <c r="AL10" s="39">
        <v>1</v>
      </c>
      <c r="AM10" s="39">
        <v>1</v>
      </c>
      <c r="AN10" s="44"/>
      <c r="AO10" s="43">
        <v>1</v>
      </c>
      <c r="AP10" s="39">
        <v>1</v>
      </c>
      <c r="AQ10" s="39"/>
      <c r="AR10" s="39"/>
      <c r="AS10" s="39">
        <v>1</v>
      </c>
      <c r="AT10" s="39"/>
      <c r="AU10" s="39">
        <v>1</v>
      </c>
      <c r="AV10" s="39">
        <v>1</v>
      </c>
      <c r="AW10" s="44"/>
      <c r="AX10" s="28"/>
    </row>
    <row r="11" spans="1:50" s="27" customFormat="1">
      <c r="A11" s="61">
        <f t="shared" si="0"/>
        <v>9</v>
      </c>
      <c r="B11" s="85" t="s">
        <v>3</v>
      </c>
      <c r="C11" s="35" t="s">
        <v>6</v>
      </c>
      <c r="D11" s="38" t="s">
        <v>73</v>
      </c>
      <c r="E11" s="43"/>
      <c r="F11" s="39"/>
      <c r="G11" s="39"/>
      <c r="H11" s="39"/>
      <c r="I11" s="39">
        <v>1</v>
      </c>
      <c r="J11" s="39"/>
      <c r="K11" s="39"/>
      <c r="L11" s="39"/>
      <c r="M11" s="44"/>
      <c r="N11" s="43">
        <v>1</v>
      </c>
      <c r="O11" s="39"/>
      <c r="P11" s="39"/>
      <c r="Q11" s="39"/>
      <c r="R11" s="39">
        <v>1</v>
      </c>
      <c r="S11" s="39"/>
      <c r="T11" s="39"/>
      <c r="U11" s="39"/>
      <c r="V11" s="44"/>
      <c r="W11" s="43"/>
      <c r="X11" s="39"/>
      <c r="Y11" s="39"/>
      <c r="Z11" s="39"/>
      <c r="AA11" s="39">
        <v>1</v>
      </c>
      <c r="AB11" s="39"/>
      <c r="AC11" s="39">
        <v>1</v>
      </c>
      <c r="AD11" s="39"/>
      <c r="AE11" s="44"/>
      <c r="AF11" s="43">
        <v>1</v>
      </c>
      <c r="AG11" s="39"/>
      <c r="AH11" s="39"/>
      <c r="AI11" s="39"/>
      <c r="AJ11" s="39">
        <v>1</v>
      </c>
      <c r="AK11" s="39"/>
      <c r="AL11" s="39"/>
      <c r="AM11" s="39"/>
      <c r="AN11" s="44"/>
      <c r="AO11" s="43">
        <v>1</v>
      </c>
      <c r="AP11" s="39"/>
      <c r="AQ11" s="39"/>
      <c r="AR11" s="39"/>
      <c r="AS11" s="39">
        <v>1</v>
      </c>
      <c r="AT11" s="39"/>
      <c r="AU11" s="39"/>
      <c r="AV11" s="39"/>
      <c r="AW11" s="44"/>
      <c r="AX11" s="28"/>
    </row>
    <row r="12" spans="1:50" s="27" customFormat="1" ht="15" customHeight="1">
      <c r="A12" s="61">
        <f t="shared" si="0"/>
        <v>10</v>
      </c>
      <c r="B12" s="85" t="s">
        <v>3</v>
      </c>
      <c r="C12" s="35" t="s">
        <v>83</v>
      </c>
      <c r="D12" s="38" t="s">
        <v>73</v>
      </c>
      <c r="E12" s="43"/>
      <c r="F12" s="39"/>
      <c r="G12" s="39">
        <v>1</v>
      </c>
      <c r="H12" s="39"/>
      <c r="I12" s="39"/>
      <c r="J12" s="39"/>
      <c r="K12" s="39"/>
      <c r="L12" s="39"/>
      <c r="M12" s="44"/>
      <c r="N12" s="43"/>
      <c r="O12" s="39"/>
      <c r="P12" s="39"/>
      <c r="Q12" s="39"/>
      <c r="R12" s="39">
        <v>1</v>
      </c>
      <c r="S12" s="39"/>
      <c r="T12" s="39"/>
      <c r="U12" s="39">
        <v>1</v>
      </c>
      <c r="V12" s="44"/>
      <c r="W12" s="43"/>
      <c r="X12" s="39"/>
      <c r="Y12" s="39"/>
      <c r="Z12" s="39">
        <v>1</v>
      </c>
      <c r="AA12" s="39">
        <v>1</v>
      </c>
      <c r="AB12" s="39"/>
      <c r="AC12" s="39"/>
      <c r="AD12" s="39">
        <v>1</v>
      </c>
      <c r="AE12" s="44"/>
      <c r="AF12" s="43"/>
      <c r="AG12" s="39">
        <v>1</v>
      </c>
      <c r="AH12" s="39">
        <v>1</v>
      </c>
      <c r="AI12" s="39">
        <v>1</v>
      </c>
      <c r="AJ12" s="39">
        <v>1</v>
      </c>
      <c r="AK12" s="39"/>
      <c r="AL12" s="39"/>
      <c r="AM12" s="39">
        <v>1</v>
      </c>
      <c r="AN12" s="44"/>
      <c r="AO12" s="43"/>
      <c r="AP12" s="39"/>
      <c r="AQ12" s="39"/>
      <c r="AR12" s="39"/>
      <c r="AS12" s="39">
        <v>1</v>
      </c>
      <c r="AT12" s="39"/>
      <c r="AU12" s="39"/>
      <c r="AV12" s="39">
        <v>1</v>
      </c>
      <c r="AW12" s="44">
        <v>1</v>
      </c>
      <c r="AX12" s="28"/>
    </row>
    <row r="13" spans="1:50" s="27" customFormat="1" ht="15" customHeight="1">
      <c r="A13" s="61">
        <f t="shared" si="0"/>
        <v>11</v>
      </c>
      <c r="B13" s="85" t="s">
        <v>3</v>
      </c>
      <c r="C13" s="35" t="s">
        <v>84</v>
      </c>
      <c r="D13" s="38" t="s">
        <v>73</v>
      </c>
      <c r="E13" s="43"/>
      <c r="F13" s="39"/>
      <c r="G13" s="39"/>
      <c r="H13" s="39"/>
      <c r="I13" s="39">
        <v>1</v>
      </c>
      <c r="J13" s="39"/>
      <c r="K13" s="39"/>
      <c r="L13" s="39"/>
      <c r="M13" s="44"/>
      <c r="N13" s="43"/>
      <c r="O13" s="39"/>
      <c r="P13" s="39"/>
      <c r="Q13" s="39"/>
      <c r="R13" s="39">
        <v>1</v>
      </c>
      <c r="S13" s="39"/>
      <c r="T13" s="39"/>
      <c r="U13" s="39"/>
      <c r="V13" s="44"/>
      <c r="W13" s="43"/>
      <c r="X13" s="39"/>
      <c r="Y13" s="39"/>
      <c r="Z13" s="39"/>
      <c r="AA13" s="39">
        <v>1</v>
      </c>
      <c r="AB13" s="39"/>
      <c r="AC13" s="39">
        <v>1</v>
      </c>
      <c r="AD13" s="39"/>
      <c r="AE13" s="44"/>
      <c r="AF13" s="43"/>
      <c r="AG13" s="39"/>
      <c r="AH13" s="39">
        <v>1</v>
      </c>
      <c r="AI13" s="39"/>
      <c r="AJ13" s="39"/>
      <c r="AK13" s="39"/>
      <c r="AL13" s="39">
        <v>1</v>
      </c>
      <c r="AM13" s="39"/>
      <c r="AN13" s="44"/>
      <c r="AO13" s="43"/>
      <c r="AP13" s="39"/>
      <c r="AQ13" s="39">
        <v>1</v>
      </c>
      <c r="AR13" s="39"/>
      <c r="AS13" s="39"/>
      <c r="AT13" s="39"/>
      <c r="AU13" s="39"/>
      <c r="AV13" s="39"/>
      <c r="AW13" s="44"/>
      <c r="AX13" s="28"/>
    </row>
    <row r="14" spans="1:50" s="27" customFormat="1" ht="15" customHeight="1">
      <c r="A14" s="61">
        <f t="shared" si="0"/>
        <v>12</v>
      </c>
      <c r="B14" s="85" t="s">
        <v>3</v>
      </c>
      <c r="C14" s="35" t="s">
        <v>29</v>
      </c>
      <c r="D14" s="38" t="s">
        <v>73</v>
      </c>
      <c r="E14" s="43"/>
      <c r="F14" s="39"/>
      <c r="G14" s="39"/>
      <c r="H14" s="39"/>
      <c r="I14" s="39">
        <v>1</v>
      </c>
      <c r="J14" s="39"/>
      <c r="K14" s="39"/>
      <c r="L14" s="39"/>
      <c r="M14" s="44"/>
      <c r="N14" s="43"/>
      <c r="O14" s="39"/>
      <c r="P14" s="39"/>
      <c r="Q14" s="39"/>
      <c r="R14" s="39">
        <v>1</v>
      </c>
      <c r="S14" s="39"/>
      <c r="T14" s="39"/>
      <c r="U14" s="39"/>
      <c r="V14" s="44"/>
      <c r="W14" s="43"/>
      <c r="X14" s="39"/>
      <c r="Y14" s="39"/>
      <c r="Z14" s="39"/>
      <c r="AA14" s="39"/>
      <c r="AB14" s="39"/>
      <c r="AC14" s="39"/>
      <c r="AD14" s="39">
        <v>1</v>
      </c>
      <c r="AE14" s="44"/>
      <c r="AF14" s="43"/>
      <c r="AG14" s="39"/>
      <c r="AH14" s="39"/>
      <c r="AI14" s="39">
        <v>1</v>
      </c>
      <c r="AJ14" s="39"/>
      <c r="AK14" s="39"/>
      <c r="AL14" s="39"/>
      <c r="AM14" s="39"/>
      <c r="AN14" s="44"/>
      <c r="AO14" s="43"/>
      <c r="AP14" s="39"/>
      <c r="AQ14" s="39"/>
      <c r="AR14" s="39">
        <v>1</v>
      </c>
      <c r="AS14" s="39"/>
      <c r="AT14" s="39"/>
      <c r="AU14" s="39"/>
      <c r="AV14" s="39"/>
      <c r="AW14" s="44"/>
      <c r="AX14" s="28"/>
    </row>
    <row r="15" spans="1:50" s="27" customFormat="1">
      <c r="A15" s="61">
        <f t="shared" si="0"/>
        <v>13</v>
      </c>
      <c r="B15" s="85" t="s">
        <v>3</v>
      </c>
      <c r="C15" s="35" t="s">
        <v>7</v>
      </c>
      <c r="D15" s="38" t="s">
        <v>73</v>
      </c>
      <c r="E15" s="43"/>
      <c r="F15" s="39"/>
      <c r="G15" s="39"/>
      <c r="H15" s="39"/>
      <c r="I15" s="39">
        <v>1</v>
      </c>
      <c r="J15" s="39"/>
      <c r="K15" s="39"/>
      <c r="L15" s="39"/>
      <c r="M15" s="44"/>
      <c r="N15" s="43"/>
      <c r="O15" s="39"/>
      <c r="P15" s="39"/>
      <c r="Q15" s="39"/>
      <c r="R15" s="39"/>
      <c r="S15" s="39"/>
      <c r="T15" s="39"/>
      <c r="U15" s="39"/>
      <c r="V15" s="44"/>
      <c r="W15" s="43"/>
      <c r="X15" s="39">
        <v>1</v>
      </c>
      <c r="Y15" s="39">
        <v>1</v>
      </c>
      <c r="Z15" s="39"/>
      <c r="AA15" s="39">
        <v>1</v>
      </c>
      <c r="AB15" s="39"/>
      <c r="AC15" s="39">
        <v>1</v>
      </c>
      <c r="AD15" s="39"/>
      <c r="AE15" s="44">
        <v>1</v>
      </c>
      <c r="AF15" s="43">
        <v>1</v>
      </c>
      <c r="AG15" s="39">
        <v>1</v>
      </c>
      <c r="AH15" s="39">
        <v>1</v>
      </c>
      <c r="AI15" s="39">
        <v>1</v>
      </c>
      <c r="AJ15" s="39">
        <v>1</v>
      </c>
      <c r="AK15" s="39"/>
      <c r="AL15" s="39"/>
      <c r="AM15" s="39"/>
      <c r="AN15" s="44"/>
      <c r="AO15" s="43">
        <v>1</v>
      </c>
      <c r="AP15" s="39"/>
      <c r="AQ15" s="39"/>
      <c r="AR15" s="39">
        <v>1</v>
      </c>
      <c r="AS15" s="39"/>
      <c r="AT15" s="39"/>
      <c r="AU15" s="39"/>
      <c r="AV15" s="39"/>
      <c r="AW15" s="44"/>
      <c r="AX15" s="28"/>
    </row>
    <row r="16" spans="1:50" s="27" customFormat="1">
      <c r="A16" s="61">
        <f t="shared" si="0"/>
        <v>14</v>
      </c>
      <c r="B16" s="85" t="s">
        <v>3</v>
      </c>
      <c r="C16" s="35" t="s">
        <v>80</v>
      </c>
      <c r="D16" s="38" t="s">
        <v>73</v>
      </c>
      <c r="E16" s="43"/>
      <c r="F16" s="39"/>
      <c r="G16" s="39"/>
      <c r="H16" s="39"/>
      <c r="I16" s="39"/>
      <c r="J16" s="39">
        <v>1</v>
      </c>
      <c r="K16" s="39"/>
      <c r="L16" s="39"/>
      <c r="M16" s="44"/>
      <c r="N16" s="43"/>
      <c r="O16" s="39"/>
      <c r="P16" s="39"/>
      <c r="Q16" s="39"/>
      <c r="R16" s="39"/>
      <c r="S16" s="39">
        <v>1</v>
      </c>
      <c r="T16" s="39"/>
      <c r="U16" s="39"/>
      <c r="V16" s="44"/>
      <c r="W16" s="43"/>
      <c r="X16" s="39"/>
      <c r="Y16" s="39"/>
      <c r="Z16" s="39"/>
      <c r="AA16" s="39"/>
      <c r="AB16" s="39">
        <v>1</v>
      </c>
      <c r="AC16" s="39"/>
      <c r="AD16" s="39"/>
      <c r="AE16" s="44"/>
      <c r="AF16" s="43">
        <v>1</v>
      </c>
      <c r="AG16" s="39">
        <v>1</v>
      </c>
      <c r="AH16" s="39">
        <v>1</v>
      </c>
      <c r="AI16" s="39"/>
      <c r="AJ16" s="39">
        <v>1</v>
      </c>
      <c r="AK16" s="39">
        <v>1</v>
      </c>
      <c r="AL16" s="39">
        <v>1</v>
      </c>
      <c r="AM16" s="39">
        <v>1</v>
      </c>
      <c r="AN16" s="44">
        <v>1</v>
      </c>
      <c r="AO16" s="43">
        <v>1</v>
      </c>
      <c r="AP16" s="39">
        <v>1</v>
      </c>
      <c r="AQ16" s="39">
        <v>1</v>
      </c>
      <c r="AR16" s="39"/>
      <c r="AS16" s="39">
        <v>1</v>
      </c>
      <c r="AT16" s="39">
        <v>1</v>
      </c>
      <c r="AU16" s="39">
        <v>1</v>
      </c>
      <c r="AV16" s="39">
        <v>1</v>
      </c>
      <c r="AW16" s="44">
        <v>1</v>
      </c>
      <c r="AX16" s="28"/>
    </row>
    <row r="17" spans="1:50" s="27" customFormat="1">
      <c r="A17" s="61">
        <f t="shared" si="0"/>
        <v>15</v>
      </c>
      <c r="B17" s="85" t="s">
        <v>3</v>
      </c>
      <c r="C17" s="35" t="s">
        <v>81</v>
      </c>
      <c r="D17" s="38" t="s">
        <v>73</v>
      </c>
      <c r="E17" s="43">
        <v>1</v>
      </c>
      <c r="F17" s="39"/>
      <c r="G17" s="39"/>
      <c r="H17" s="39"/>
      <c r="I17" s="39"/>
      <c r="J17" s="39"/>
      <c r="K17" s="39"/>
      <c r="L17" s="39"/>
      <c r="M17" s="44"/>
      <c r="N17" s="43">
        <v>1</v>
      </c>
      <c r="O17" s="39"/>
      <c r="P17" s="39"/>
      <c r="Q17" s="39"/>
      <c r="R17" s="39"/>
      <c r="S17" s="39"/>
      <c r="T17" s="39"/>
      <c r="U17" s="39"/>
      <c r="V17" s="44"/>
      <c r="W17" s="43"/>
      <c r="X17" s="39"/>
      <c r="Y17" s="39"/>
      <c r="Z17" s="39"/>
      <c r="AA17" s="39"/>
      <c r="AB17" s="39"/>
      <c r="AC17" s="39"/>
      <c r="AD17" s="39"/>
      <c r="AE17" s="44"/>
      <c r="AF17" s="43"/>
      <c r="AG17" s="39">
        <v>1</v>
      </c>
      <c r="AH17" s="39">
        <v>1</v>
      </c>
      <c r="AI17" s="39"/>
      <c r="AJ17" s="39"/>
      <c r="AK17" s="39">
        <v>1</v>
      </c>
      <c r="AL17" s="39">
        <v>1</v>
      </c>
      <c r="AM17" s="39"/>
      <c r="AN17" s="44">
        <v>1</v>
      </c>
      <c r="AO17" s="43">
        <v>1</v>
      </c>
      <c r="AP17" s="39"/>
      <c r="AQ17" s="39">
        <v>1</v>
      </c>
      <c r="AR17" s="39"/>
      <c r="AS17" s="39"/>
      <c r="AT17" s="39">
        <v>1</v>
      </c>
      <c r="AU17" s="39">
        <v>1</v>
      </c>
      <c r="AV17" s="39"/>
      <c r="AW17" s="44"/>
      <c r="AX17" s="28"/>
    </row>
    <row r="18" spans="1:50" s="27" customFormat="1">
      <c r="A18" s="61">
        <f t="shared" si="0"/>
        <v>16</v>
      </c>
      <c r="B18" s="85" t="s">
        <v>3</v>
      </c>
      <c r="C18" s="35" t="s">
        <v>82</v>
      </c>
      <c r="D18" s="38" t="s">
        <v>73</v>
      </c>
      <c r="E18" s="43"/>
      <c r="F18" s="39"/>
      <c r="G18" s="39"/>
      <c r="H18" s="39"/>
      <c r="I18" s="39"/>
      <c r="J18" s="39"/>
      <c r="K18" s="39"/>
      <c r="L18" s="39"/>
      <c r="M18" s="44"/>
      <c r="N18" s="43"/>
      <c r="O18" s="39"/>
      <c r="P18" s="39"/>
      <c r="Q18" s="39"/>
      <c r="R18" s="39">
        <v>1</v>
      </c>
      <c r="S18" s="39"/>
      <c r="T18" s="39"/>
      <c r="U18" s="39"/>
      <c r="V18" s="44"/>
      <c r="W18" s="43"/>
      <c r="X18" s="39"/>
      <c r="Y18" s="39"/>
      <c r="Z18" s="39"/>
      <c r="AA18" s="39">
        <v>1</v>
      </c>
      <c r="AB18" s="39"/>
      <c r="AC18" s="39">
        <v>1</v>
      </c>
      <c r="AD18" s="39">
        <v>1</v>
      </c>
      <c r="AE18" s="44">
        <v>1</v>
      </c>
      <c r="AF18" s="43">
        <v>1</v>
      </c>
      <c r="AG18" s="39">
        <v>1</v>
      </c>
      <c r="AH18" s="39">
        <v>1</v>
      </c>
      <c r="AI18" s="39"/>
      <c r="AJ18" s="39"/>
      <c r="AK18" s="39">
        <v>1</v>
      </c>
      <c r="AL18" s="39"/>
      <c r="AM18" s="39"/>
      <c r="AN18" s="44"/>
      <c r="AO18" s="43">
        <v>1</v>
      </c>
      <c r="AP18" s="39">
        <v>1</v>
      </c>
      <c r="AQ18" s="39">
        <v>1</v>
      </c>
      <c r="AR18" s="39"/>
      <c r="AS18" s="39">
        <v>1</v>
      </c>
      <c r="AT18" s="39">
        <v>1</v>
      </c>
      <c r="AU18" s="39"/>
      <c r="AV18" s="39"/>
      <c r="AW18" s="44"/>
      <c r="AX18" s="28"/>
    </row>
    <row r="19" spans="1:50" s="27" customFormat="1" ht="15" customHeight="1">
      <c r="A19" s="61">
        <f t="shared" si="0"/>
        <v>17</v>
      </c>
      <c r="B19" s="85" t="s">
        <v>3</v>
      </c>
      <c r="C19" s="35" t="s">
        <v>8</v>
      </c>
      <c r="D19" s="38" t="s">
        <v>73</v>
      </c>
      <c r="E19" s="43"/>
      <c r="F19" s="39">
        <v>1</v>
      </c>
      <c r="G19" s="39">
        <v>1</v>
      </c>
      <c r="H19" s="39"/>
      <c r="I19" s="39">
        <v>1</v>
      </c>
      <c r="J19" s="39"/>
      <c r="K19" s="39"/>
      <c r="L19" s="39"/>
      <c r="M19" s="44"/>
      <c r="N19" s="43"/>
      <c r="O19" s="39"/>
      <c r="P19" s="39">
        <v>1</v>
      </c>
      <c r="Q19" s="39"/>
      <c r="R19" s="39">
        <v>1</v>
      </c>
      <c r="S19" s="39"/>
      <c r="T19" s="39"/>
      <c r="U19" s="39"/>
      <c r="V19" s="44"/>
      <c r="W19" s="43">
        <v>1</v>
      </c>
      <c r="X19" s="39">
        <v>1</v>
      </c>
      <c r="Y19" s="39">
        <v>1</v>
      </c>
      <c r="Z19" s="39"/>
      <c r="AA19" s="39"/>
      <c r="AB19" s="39">
        <v>1</v>
      </c>
      <c r="AC19" s="39">
        <v>1</v>
      </c>
      <c r="AD19" s="39"/>
      <c r="AE19" s="44"/>
      <c r="AF19" s="43">
        <v>1</v>
      </c>
      <c r="AG19" s="39"/>
      <c r="AH19" s="39">
        <v>1</v>
      </c>
      <c r="AI19" s="39"/>
      <c r="AJ19" s="39"/>
      <c r="AK19" s="39">
        <v>1</v>
      </c>
      <c r="AL19" s="39">
        <v>1</v>
      </c>
      <c r="AM19" s="39"/>
      <c r="AN19" s="44"/>
      <c r="AO19" s="43">
        <v>1</v>
      </c>
      <c r="AP19" s="39"/>
      <c r="AQ19" s="39">
        <v>1</v>
      </c>
      <c r="AR19" s="39"/>
      <c r="AS19" s="39"/>
      <c r="AT19" s="39"/>
      <c r="AU19" s="39">
        <v>1</v>
      </c>
      <c r="AV19" s="39"/>
      <c r="AW19" s="44"/>
      <c r="AX19" s="28"/>
    </row>
    <row r="20" spans="1:50" s="27" customFormat="1" ht="15" customHeight="1">
      <c r="A20" s="61">
        <f t="shared" si="0"/>
        <v>18</v>
      </c>
      <c r="B20" s="87" t="s">
        <v>3</v>
      </c>
      <c r="C20" s="88" t="s">
        <v>28</v>
      </c>
      <c r="D20" s="75" t="s">
        <v>73</v>
      </c>
      <c r="E20" s="48">
        <v>1</v>
      </c>
      <c r="F20" s="49"/>
      <c r="G20" s="49"/>
      <c r="H20" s="49"/>
      <c r="I20" s="49"/>
      <c r="J20" s="49"/>
      <c r="K20" s="49"/>
      <c r="L20" s="49"/>
      <c r="M20" s="50"/>
      <c r="N20" s="48">
        <v>1</v>
      </c>
      <c r="O20" s="49"/>
      <c r="P20" s="49"/>
      <c r="Q20" s="49"/>
      <c r="R20" s="49"/>
      <c r="S20" s="49"/>
      <c r="T20" s="49"/>
      <c r="U20" s="49"/>
      <c r="V20" s="50"/>
      <c r="W20" s="48"/>
      <c r="X20" s="49"/>
      <c r="Y20" s="49"/>
      <c r="Z20" s="49"/>
      <c r="AA20" s="49"/>
      <c r="AB20" s="49"/>
      <c r="AC20" s="49"/>
      <c r="AD20" s="49"/>
      <c r="AE20" s="50">
        <v>1</v>
      </c>
      <c r="AF20" s="48">
        <v>1</v>
      </c>
      <c r="AG20" s="49"/>
      <c r="AH20" s="49"/>
      <c r="AI20" s="49"/>
      <c r="AJ20" s="49"/>
      <c r="AK20" s="49"/>
      <c r="AL20" s="49">
        <v>1</v>
      </c>
      <c r="AM20" s="49"/>
      <c r="AN20" s="50"/>
      <c r="AO20" s="48">
        <v>1</v>
      </c>
      <c r="AP20" s="49"/>
      <c r="AQ20" s="49"/>
      <c r="AR20" s="49"/>
      <c r="AS20" s="49"/>
      <c r="AT20" s="49"/>
      <c r="AU20" s="49"/>
      <c r="AV20" s="49"/>
      <c r="AW20" s="50"/>
      <c r="AX20" s="28"/>
    </row>
    <row r="21" spans="1:50" s="27" customFormat="1" ht="14.25" customHeight="1">
      <c r="A21" s="61">
        <f t="shared" si="0"/>
        <v>19</v>
      </c>
      <c r="B21" s="85" t="s">
        <v>3</v>
      </c>
      <c r="C21" s="35" t="s">
        <v>9</v>
      </c>
      <c r="D21" s="38" t="s">
        <v>73</v>
      </c>
      <c r="E21" s="43"/>
      <c r="F21" s="39"/>
      <c r="G21" s="39"/>
      <c r="H21" s="39"/>
      <c r="I21" s="39">
        <v>1</v>
      </c>
      <c r="J21" s="39"/>
      <c r="K21" s="39"/>
      <c r="L21" s="39"/>
      <c r="M21" s="44"/>
      <c r="N21" s="43"/>
      <c r="O21" s="39"/>
      <c r="P21" s="39"/>
      <c r="Q21" s="39"/>
      <c r="R21" s="39">
        <v>1</v>
      </c>
      <c r="S21" s="39"/>
      <c r="T21" s="39"/>
      <c r="U21" s="39"/>
      <c r="V21" s="44"/>
      <c r="W21" s="43"/>
      <c r="X21" s="39"/>
      <c r="Y21" s="39"/>
      <c r="Z21" s="39"/>
      <c r="AA21" s="39"/>
      <c r="AB21" s="39"/>
      <c r="AC21" s="39">
        <v>1</v>
      </c>
      <c r="AD21" s="39"/>
      <c r="AE21" s="44"/>
      <c r="AF21" s="43">
        <v>1</v>
      </c>
      <c r="AG21" s="39"/>
      <c r="AH21" s="39">
        <v>1</v>
      </c>
      <c r="AI21" s="39"/>
      <c r="AJ21" s="39"/>
      <c r="AK21" s="39"/>
      <c r="AL21" s="39"/>
      <c r="AM21" s="39"/>
      <c r="AN21" s="44"/>
      <c r="AO21" s="43">
        <v>1</v>
      </c>
      <c r="AP21" s="39"/>
      <c r="AQ21" s="39"/>
      <c r="AR21" s="39"/>
      <c r="AS21" s="39"/>
      <c r="AT21" s="39"/>
      <c r="AU21" s="39"/>
      <c r="AV21" s="39"/>
      <c r="AW21" s="44"/>
      <c r="AX21" s="28"/>
    </row>
    <row r="22" spans="1:50" s="27" customFormat="1">
      <c r="A22" s="61">
        <f t="shared" si="0"/>
        <v>20</v>
      </c>
      <c r="B22" s="85" t="s">
        <v>3</v>
      </c>
      <c r="C22" s="35" t="s">
        <v>10</v>
      </c>
      <c r="D22" s="38" t="s">
        <v>72</v>
      </c>
      <c r="E22" s="43"/>
      <c r="F22" s="39"/>
      <c r="G22" s="39">
        <v>1</v>
      </c>
      <c r="H22" s="39"/>
      <c r="I22" s="39"/>
      <c r="J22" s="39"/>
      <c r="K22" s="39">
        <v>1</v>
      </c>
      <c r="L22" s="39"/>
      <c r="M22" s="44"/>
      <c r="N22" s="43"/>
      <c r="O22" s="39"/>
      <c r="P22" s="39"/>
      <c r="Q22" s="39"/>
      <c r="R22" s="39">
        <v>1</v>
      </c>
      <c r="S22" s="39"/>
      <c r="T22" s="39"/>
      <c r="U22" s="39">
        <v>1</v>
      </c>
      <c r="V22" s="44"/>
      <c r="W22" s="43"/>
      <c r="X22" s="39"/>
      <c r="Y22" s="39"/>
      <c r="Z22" s="39"/>
      <c r="AA22" s="39">
        <v>1</v>
      </c>
      <c r="AB22" s="39"/>
      <c r="AC22" s="39"/>
      <c r="AD22" s="39">
        <v>1</v>
      </c>
      <c r="AE22" s="44"/>
      <c r="AF22" s="43"/>
      <c r="AG22" s="39"/>
      <c r="AH22" s="39"/>
      <c r="AI22" s="39">
        <v>1</v>
      </c>
      <c r="AJ22" s="39"/>
      <c r="AK22" s="39"/>
      <c r="AL22" s="39"/>
      <c r="AM22" s="39">
        <v>1</v>
      </c>
      <c r="AN22" s="44"/>
      <c r="AO22" s="43">
        <v>1</v>
      </c>
      <c r="AP22" s="39"/>
      <c r="AQ22" s="39"/>
      <c r="AR22" s="39">
        <v>1</v>
      </c>
      <c r="AS22" s="39"/>
      <c r="AT22" s="39"/>
      <c r="AU22" s="39"/>
      <c r="AV22" s="39"/>
      <c r="AW22" s="44"/>
      <c r="AX22" s="28"/>
    </row>
    <row r="23" spans="1:50" s="27" customFormat="1">
      <c r="A23" s="61">
        <f t="shared" si="0"/>
        <v>21</v>
      </c>
      <c r="B23" s="85" t="s">
        <v>3</v>
      </c>
      <c r="C23" s="35" t="s">
        <v>11</v>
      </c>
      <c r="D23" s="38" t="s">
        <v>73</v>
      </c>
      <c r="E23" s="43"/>
      <c r="F23" s="39">
        <v>1</v>
      </c>
      <c r="G23" s="39">
        <v>1</v>
      </c>
      <c r="H23" s="39"/>
      <c r="I23" s="39">
        <v>1</v>
      </c>
      <c r="J23" s="39"/>
      <c r="K23" s="39"/>
      <c r="L23" s="39"/>
      <c r="M23" s="44"/>
      <c r="N23" s="43"/>
      <c r="O23" s="39"/>
      <c r="P23" s="39"/>
      <c r="Q23" s="39"/>
      <c r="R23" s="39">
        <v>1</v>
      </c>
      <c r="S23" s="39"/>
      <c r="T23" s="39"/>
      <c r="U23" s="39"/>
      <c r="V23" s="44"/>
      <c r="W23" s="43"/>
      <c r="X23" s="39">
        <v>1</v>
      </c>
      <c r="Y23" s="39">
        <v>1</v>
      </c>
      <c r="Z23" s="39"/>
      <c r="AA23" s="39">
        <v>1</v>
      </c>
      <c r="AB23" s="39"/>
      <c r="AC23" s="39"/>
      <c r="AD23" s="39"/>
      <c r="AE23" s="44"/>
      <c r="AF23" s="43">
        <v>1</v>
      </c>
      <c r="AG23" s="39">
        <v>1</v>
      </c>
      <c r="AH23" s="39">
        <v>1</v>
      </c>
      <c r="AI23" s="39">
        <v>1</v>
      </c>
      <c r="AJ23" s="39">
        <v>1</v>
      </c>
      <c r="AK23" s="39">
        <v>1</v>
      </c>
      <c r="AL23" s="39">
        <v>1</v>
      </c>
      <c r="AM23" s="39">
        <v>1</v>
      </c>
      <c r="AN23" s="44">
        <v>1</v>
      </c>
      <c r="AO23" s="43">
        <v>1</v>
      </c>
      <c r="AP23" s="39">
        <v>1</v>
      </c>
      <c r="AQ23" s="39">
        <v>1</v>
      </c>
      <c r="AR23" s="39">
        <v>1</v>
      </c>
      <c r="AS23" s="39">
        <v>1</v>
      </c>
      <c r="AT23" s="39">
        <v>1</v>
      </c>
      <c r="AU23" s="39">
        <v>1</v>
      </c>
      <c r="AV23" s="39">
        <v>1</v>
      </c>
      <c r="AW23" s="44">
        <v>1</v>
      </c>
      <c r="AX23" s="28"/>
    </row>
    <row r="24" spans="1:50" s="27" customFormat="1">
      <c r="A24" s="61">
        <f t="shared" si="0"/>
        <v>22</v>
      </c>
      <c r="B24" s="250" t="s">
        <v>3</v>
      </c>
      <c r="C24" s="95" t="s">
        <v>140</v>
      </c>
      <c r="D24" s="121" t="s">
        <v>73</v>
      </c>
      <c r="E24" s="46"/>
      <c r="F24" s="45"/>
      <c r="G24" s="45"/>
      <c r="H24" s="45">
        <v>1</v>
      </c>
      <c r="I24" s="45">
        <v>2</v>
      </c>
      <c r="J24" s="45"/>
      <c r="K24" s="45">
        <v>1</v>
      </c>
      <c r="L24" s="45"/>
      <c r="M24" s="47"/>
      <c r="N24" s="46"/>
      <c r="O24" s="45"/>
      <c r="P24" s="45"/>
      <c r="Q24" s="45"/>
      <c r="R24" s="45">
        <v>1</v>
      </c>
      <c r="S24" s="45"/>
      <c r="T24" s="45">
        <v>1</v>
      </c>
      <c r="U24" s="45"/>
      <c r="V24" s="47"/>
      <c r="W24" s="46"/>
      <c r="X24" s="45"/>
      <c r="Y24" s="45"/>
      <c r="Z24" s="45">
        <v>1</v>
      </c>
      <c r="AA24" s="45"/>
      <c r="AB24" s="45"/>
      <c r="AC24" s="45"/>
      <c r="AD24" s="45">
        <v>1</v>
      </c>
      <c r="AE24" s="47"/>
      <c r="AF24" s="46"/>
      <c r="AG24" s="45"/>
      <c r="AH24" s="45"/>
      <c r="AI24" s="45">
        <v>1</v>
      </c>
      <c r="AJ24" s="45"/>
      <c r="AK24" s="45"/>
      <c r="AL24" s="45">
        <v>1</v>
      </c>
      <c r="AM24" s="45"/>
      <c r="AN24" s="47"/>
      <c r="AO24" s="46"/>
      <c r="AP24" s="45"/>
      <c r="AQ24" s="45"/>
      <c r="AR24" s="45"/>
      <c r="AS24" s="45"/>
      <c r="AT24" s="45"/>
      <c r="AU24" s="45"/>
      <c r="AV24" s="45"/>
      <c r="AW24" s="47">
        <v>1</v>
      </c>
      <c r="AX24" s="28"/>
    </row>
    <row r="25" spans="1:50" s="27" customFormat="1" ht="17.25" customHeight="1">
      <c r="A25" s="61">
        <f t="shared" si="0"/>
        <v>23</v>
      </c>
      <c r="B25" s="87" t="s">
        <v>3</v>
      </c>
      <c r="C25" s="88" t="s">
        <v>12</v>
      </c>
      <c r="D25" s="75" t="s">
        <v>73</v>
      </c>
      <c r="E25" s="48">
        <v>1</v>
      </c>
      <c r="F25" s="49">
        <v>1</v>
      </c>
      <c r="G25" s="49">
        <v>1</v>
      </c>
      <c r="H25" s="49"/>
      <c r="I25" s="49"/>
      <c r="J25" s="49"/>
      <c r="K25" s="49">
        <v>1</v>
      </c>
      <c r="L25" s="49"/>
      <c r="M25" s="50"/>
      <c r="N25" s="48"/>
      <c r="O25" s="49"/>
      <c r="P25" s="49"/>
      <c r="Q25" s="49"/>
      <c r="R25" s="49">
        <v>1</v>
      </c>
      <c r="S25" s="49"/>
      <c r="T25" s="49"/>
      <c r="U25" s="49"/>
      <c r="V25" s="50"/>
      <c r="W25" s="48"/>
      <c r="X25" s="49">
        <v>1</v>
      </c>
      <c r="Y25" s="49">
        <v>1</v>
      </c>
      <c r="Z25" s="49"/>
      <c r="AA25" s="49">
        <v>1</v>
      </c>
      <c r="AB25" s="49">
        <v>1</v>
      </c>
      <c r="AC25" s="49">
        <v>1</v>
      </c>
      <c r="AD25" s="49">
        <v>1</v>
      </c>
      <c r="AE25" s="50"/>
      <c r="AF25" s="48">
        <v>1</v>
      </c>
      <c r="AG25" s="49">
        <v>1</v>
      </c>
      <c r="AH25" s="49">
        <v>1</v>
      </c>
      <c r="AI25" s="49"/>
      <c r="AJ25" s="49"/>
      <c r="AK25" s="49">
        <v>1</v>
      </c>
      <c r="AL25" s="49"/>
      <c r="AM25" s="49"/>
      <c r="AN25" s="50"/>
      <c r="AO25" s="48">
        <v>1</v>
      </c>
      <c r="AP25" s="49">
        <v>1</v>
      </c>
      <c r="AQ25" s="49"/>
      <c r="AR25" s="49"/>
      <c r="AS25" s="49"/>
      <c r="AT25" s="49"/>
      <c r="AU25" s="49"/>
      <c r="AV25" s="49"/>
      <c r="AW25" s="50"/>
      <c r="AX25" s="28"/>
    </row>
    <row r="26" spans="1:50" ht="18" customHeight="1">
      <c r="A26" s="61">
        <f t="shared" si="0"/>
        <v>24</v>
      </c>
      <c r="B26" s="114" t="s">
        <v>1</v>
      </c>
      <c r="C26" s="62" t="s">
        <v>24</v>
      </c>
      <c r="D26" s="89" t="s">
        <v>72</v>
      </c>
      <c r="E26" s="57">
        <v>1</v>
      </c>
      <c r="F26" s="58">
        <v>1</v>
      </c>
      <c r="G26" s="58">
        <v>1</v>
      </c>
      <c r="H26" s="58"/>
      <c r="I26" s="58"/>
      <c r="J26" s="58"/>
      <c r="K26" s="58"/>
      <c r="L26" s="58"/>
      <c r="M26" s="59"/>
      <c r="N26" s="57"/>
      <c r="O26" s="58"/>
      <c r="P26" s="58">
        <v>1</v>
      </c>
      <c r="Q26" s="58"/>
      <c r="R26" s="58"/>
      <c r="S26" s="58"/>
      <c r="T26" s="58"/>
      <c r="U26" s="58"/>
      <c r="V26" s="59"/>
      <c r="W26" s="57"/>
      <c r="X26" s="58"/>
      <c r="Y26" s="58">
        <v>1</v>
      </c>
      <c r="Z26" s="58"/>
      <c r="AA26" s="58"/>
      <c r="AB26" s="58"/>
      <c r="AC26" s="58"/>
      <c r="AD26" s="58"/>
      <c r="AE26" s="59"/>
      <c r="AF26" s="57"/>
      <c r="AG26" s="58"/>
      <c r="AH26" s="58"/>
      <c r="AI26" s="58"/>
      <c r="AJ26" s="58">
        <v>1</v>
      </c>
      <c r="AK26" s="58"/>
      <c r="AL26" s="58">
        <v>1</v>
      </c>
      <c r="AM26" s="58"/>
      <c r="AN26" s="59"/>
      <c r="AO26" s="57"/>
      <c r="AP26" s="58"/>
      <c r="AQ26" s="58"/>
      <c r="AR26" s="58"/>
      <c r="AS26" s="58">
        <v>1</v>
      </c>
      <c r="AT26" s="58"/>
      <c r="AU26" s="58">
        <v>1</v>
      </c>
      <c r="AV26" s="58"/>
      <c r="AW26" s="59"/>
      <c r="AX26" s="8"/>
    </row>
    <row r="27" spans="1:50" ht="18" customHeight="1">
      <c r="A27" s="61">
        <f t="shared" si="0"/>
        <v>25</v>
      </c>
      <c r="B27" s="114" t="s">
        <v>1</v>
      </c>
      <c r="C27" s="62" t="s">
        <v>75</v>
      </c>
      <c r="D27" s="89" t="s">
        <v>73</v>
      </c>
      <c r="E27" s="57"/>
      <c r="F27" s="58">
        <v>1</v>
      </c>
      <c r="G27" s="58"/>
      <c r="H27" s="58"/>
      <c r="I27" s="58">
        <v>1</v>
      </c>
      <c r="J27" s="58"/>
      <c r="K27" s="58">
        <v>1</v>
      </c>
      <c r="L27" s="58"/>
      <c r="M27" s="59"/>
      <c r="N27" s="57"/>
      <c r="O27" s="58"/>
      <c r="P27" s="58"/>
      <c r="Q27" s="58"/>
      <c r="R27" s="58">
        <v>1</v>
      </c>
      <c r="S27" s="58"/>
      <c r="T27" s="58"/>
      <c r="U27" s="58"/>
      <c r="V27" s="59"/>
      <c r="W27" s="57"/>
      <c r="X27" s="58"/>
      <c r="Y27" s="58"/>
      <c r="Z27" s="58"/>
      <c r="AA27" s="58">
        <v>1</v>
      </c>
      <c r="AB27" s="58"/>
      <c r="AC27" s="58">
        <v>1</v>
      </c>
      <c r="AD27" s="58"/>
      <c r="AE27" s="59">
        <v>1</v>
      </c>
      <c r="AF27" s="57">
        <v>1</v>
      </c>
      <c r="AG27" s="58"/>
      <c r="AH27" s="58"/>
      <c r="AI27" s="58"/>
      <c r="AJ27" s="58">
        <v>1</v>
      </c>
      <c r="AK27" s="58"/>
      <c r="AL27" s="58">
        <v>1</v>
      </c>
      <c r="AM27" s="58"/>
      <c r="AN27" s="59"/>
      <c r="AO27" s="57">
        <v>1</v>
      </c>
      <c r="AP27" s="58"/>
      <c r="AQ27" s="58"/>
      <c r="AR27" s="58"/>
      <c r="AS27" s="58"/>
      <c r="AT27" s="58"/>
      <c r="AU27" s="58">
        <v>1</v>
      </c>
      <c r="AV27" s="58"/>
      <c r="AW27" s="59"/>
      <c r="AX27" s="8"/>
    </row>
    <row r="28" spans="1:50" ht="18" customHeight="1">
      <c r="A28" s="61">
        <f t="shared" si="0"/>
        <v>26</v>
      </c>
      <c r="B28" s="114" t="s">
        <v>1</v>
      </c>
      <c r="C28" s="62" t="s">
        <v>76</v>
      </c>
      <c r="D28" s="89" t="s">
        <v>73</v>
      </c>
      <c r="E28" s="57"/>
      <c r="F28" s="58">
        <v>1</v>
      </c>
      <c r="G28" s="58"/>
      <c r="H28" s="58"/>
      <c r="I28" s="58"/>
      <c r="J28" s="58"/>
      <c r="K28" s="58">
        <v>1</v>
      </c>
      <c r="L28" s="58"/>
      <c r="M28" s="59"/>
      <c r="N28" s="57"/>
      <c r="O28" s="58"/>
      <c r="P28" s="58"/>
      <c r="Q28" s="58"/>
      <c r="R28" s="58">
        <v>1</v>
      </c>
      <c r="S28" s="58"/>
      <c r="T28" s="58">
        <v>1</v>
      </c>
      <c r="U28" s="58"/>
      <c r="V28" s="59"/>
      <c r="W28" s="57"/>
      <c r="X28" s="58">
        <v>1</v>
      </c>
      <c r="Y28" s="58"/>
      <c r="Z28" s="58"/>
      <c r="AA28" s="58"/>
      <c r="AB28" s="58"/>
      <c r="AC28" s="58">
        <v>1</v>
      </c>
      <c r="AD28" s="58">
        <v>1</v>
      </c>
      <c r="AE28" s="59"/>
      <c r="AF28" s="57"/>
      <c r="AG28" s="58">
        <v>1</v>
      </c>
      <c r="AH28" s="58"/>
      <c r="AI28" s="58"/>
      <c r="AJ28" s="58"/>
      <c r="AK28" s="58"/>
      <c r="AL28" s="58">
        <v>1</v>
      </c>
      <c r="AM28" s="58"/>
      <c r="AN28" s="59"/>
      <c r="AO28" s="57">
        <v>1</v>
      </c>
      <c r="AP28" s="58">
        <v>1</v>
      </c>
      <c r="AQ28" s="58"/>
      <c r="AR28" s="58"/>
      <c r="AS28" s="58"/>
      <c r="AT28" s="58"/>
      <c r="AU28" s="58">
        <v>1</v>
      </c>
      <c r="AV28" s="58"/>
      <c r="AW28" s="59"/>
      <c r="AX28" s="8"/>
    </row>
    <row r="29" spans="1:50" ht="18" customHeight="1">
      <c r="A29" s="61">
        <f t="shared" si="0"/>
        <v>27</v>
      </c>
      <c r="B29" s="114" t="s">
        <v>1</v>
      </c>
      <c r="C29" s="62" t="s">
        <v>77</v>
      </c>
      <c r="D29" s="89" t="s">
        <v>73</v>
      </c>
      <c r="E29" s="57"/>
      <c r="F29" s="58">
        <v>1</v>
      </c>
      <c r="G29" s="58"/>
      <c r="H29" s="58"/>
      <c r="I29" s="58">
        <v>1</v>
      </c>
      <c r="J29" s="58"/>
      <c r="K29" s="58"/>
      <c r="L29" s="58"/>
      <c r="M29" s="59"/>
      <c r="N29" s="57"/>
      <c r="O29" s="58">
        <v>1</v>
      </c>
      <c r="P29" s="58"/>
      <c r="Q29" s="58"/>
      <c r="R29" s="58">
        <v>1</v>
      </c>
      <c r="S29" s="58"/>
      <c r="T29" s="58"/>
      <c r="U29" s="58"/>
      <c r="V29" s="59"/>
      <c r="W29" s="57"/>
      <c r="X29" s="58">
        <v>1</v>
      </c>
      <c r="Y29" s="58"/>
      <c r="Z29" s="58"/>
      <c r="AA29" s="58">
        <v>1</v>
      </c>
      <c r="AB29" s="58"/>
      <c r="AC29" s="58"/>
      <c r="AD29" s="58"/>
      <c r="AE29" s="59"/>
      <c r="AF29" s="57">
        <v>1</v>
      </c>
      <c r="AG29" s="58">
        <v>1</v>
      </c>
      <c r="AH29" s="58"/>
      <c r="AI29" s="58"/>
      <c r="AJ29" s="58">
        <v>1</v>
      </c>
      <c r="AK29" s="58"/>
      <c r="AL29" s="58"/>
      <c r="AM29" s="58"/>
      <c r="AN29" s="59"/>
      <c r="AO29" s="57">
        <v>1</v>
      </c>
      <c r="AP29" s="58"/>
      <c r="AQ29" s="58"/>
      <c r="AR29" s="58"/>
      <c r="AS29" s="58"/>
      <c r="AT29" s="58"/>
      <c r="AU29" s="58"/>
      <c r="AV29" s="58"/>
      <c r="AW29" s="59"/>
      <c r="AX29" s="8"/>
    </row>
    <row r="30" spans="1:50">
      <c r="A30" s="61">
        <f t="shared" si="0"/>
        <v>28</v>
      </c>
      <c r="B30" s="114" t="s">
        <v>1</v>
      </c>
      <c r="C30" s="62" t="s">
        <v>32</v>
      </c>
      <c r="D30" s="89" t="s">
        <v>72</v>
      </c>
      <c r="E30" s="57">
        <v>1</v>
      </c>
      <c r="F30" s="58"/>
      <c r="G30" s="58"/>
      <c r="H30" s="58"/>
      <c r="I30" s="58"/>
      <c r="J30" s="58"/>
      <c r="K30" s="58"/>
      <c r="L30" s="58"/>
      <c r="M30" s="59"/>
      <c r="N30" s="57"/>
      <c r="O30" s="58"/>
      <c r="P30" s="58">
        <v>1</v>
      </c>
      <c r="Q30" s="58"/>
      <c r="R30" s="58"/>
      <c r="S30" s="58"/>
      <c r="T30" s="58"/>
      <c r="U30" s="58"/>
      <c r="V30" s="59"/>
      <c r="W30" s="57"/>
      <c r="X30" s="58"/>
      <c r="Y30" s="58">
        <v>1</v>
      </c>
      <c r="Z30" s="58"/>
      <c r="AA30" s="58"/>
      <c r="AB30" s="58"/>
      <c r="AC30" s="58"/>
      <c r="AD30" s="58"/>
      <c r="AE30" s="59">
        <v>1</v>
      </c>
      <c r="AF30" s="57"/>
      <c r="AG30" s="58"/>
      <c r="AH30" s="58"/>
      <c r="AI30" s="58"/>
      <c r="AJ30" s="58"/>
      <c r="AK30" s="58"/>
      <c r="AL30" s="58">
        <v>1</v>
      </c>
      <c r="AM30" s="58"/>
      <c r="AN30" s="59"/>
      <c r="AO30" s="57"/>
      <c r="AP30" s="58"/>
      <c r="AQ30" s="58"/>
      <c r="AR30" s="58"/>
      <c r="AS30" s="58"/>
      <c r="AT30" s="58"/>
      <c r="AU30" s="58"/>
      <c r="AV30" s="58">
        <v>1</v>
      </c>
      <c r="AW30" s="59"/>
      <c r="AX30" s="8"/>
    </row>
    <row r="31" spans="1:50" s="2" customFormat="1" ht="18.75" customHeight="1">
      <c r="A31" s="61">
        <f t="shared" si="0"/>
        <v>29</v>
      </c>
      <c r="B31" s="114" t="s">
        <v>1</v>
      </c>
      <c r="C31" s="62" t="s">
        <v>25</v>
      </c>
      <c r="D31" s="89" t="s">
        <v>73</v>
      </c>
      <c r="E31" s="57">
        <v>1</v>
      </c>
      <c r="F31" s="58">
        <v>1</v>
      </c>
      <c r="G31" s="58">
        <v>1</v>
      </c>
      <c r="H31" s="58"/>
      <c r="I31" s="58">
        <v>1</v>
      </c>
      <c r="J31" s="58">
        <v>1</v>
      </c>
      <c r="K31" s="58"/>
      <c r="L31" s="58"/>
      <c r="M31" s="59"/>
      <c r="N31" s="57">
        <v>1</v>
      </c>
      <c r="O31" s="58">
        <v>1</v>
      </c>
      <c r="P31" s="58">
        <v>1</v>
      </c>
      <c r="Q31" s="58"/>
      <c r="R31" s="58">
        <v>1</v>
      </c>
      <c r="S31" s="58">
        <v>1</v>
      </c>
      <c r="T31" s="58"/>
      <c r="U31" s="58"/>
      <c r="V31" s="59"/>
      <c r="W31" s="57"/>
      <c r="X31" s="58">
        <v>1</v>
      </c>
      <c r="Y31" s="58">
        <v>1</v>
      </c>
      <c r="Z31" s="58"/>
      <c r="AA31" s="58">
        <v>1</v>
      </c>
      <c r="AB31" s="58">
        <v>1</v>
      </c>
      <c r="AC31" s="58"/>
      <c r="AD31" s="58">
        <v>1</v>
      </c>
      <c r="AE31" s="59">
        <v>1</v>
      </c>
      <c r="AF31" s="57">
        <v>1</v>
      </c>
      <c r="AG31" s="58">
        <v>1</v>
      </c>
      <c r="AH31" s="58">
        <v>1</v>
      </c>
      <c r="AI31" s="58"/>
      <c r="AJ31" s="58">
        <v>1</v>
      </c>
      <c r="AK31" s="58">
        <v>1</v>
      </c>
      <c r="AL31" s="58"/>
      <c r="AM31" s="58">
        <v>1</v>
      </c>
      <c r="AN31" s="59"/>
      <c r="AO31" s="57">
        <v>1</v>
      </c>
      <c r="AP31" s="58">
        <v>1</v>
      </c>
      <c r="AQ31" s="58">
        <v>1</v>
      </c>
      <c r="AR31" s="58"/>
      <c r="AS31" s="58">
        <v>1</v>
      </c>
      <c r="AT31" s="58">
        <v>1</v>
      </c>
      <c r="AU31" s="58"/>
      <c r="AV31" s="58">
        <v>1</v>
      </c>
      <c r="AW31" s="59"/>
      <c r="AX31" s="8"/>
    </row>
    <row r="32" spans="1:50" s="2" customFormat="1" ht="18.75" customHeight="1">
      <c r="A32" s="61">
        <f t="shared" si="0"/>
        <v>30</v>
      </c>
      <c r="B32" s="114" t="s">
        <v>1</v>
      </c>
      <c r="C32" s="62" t="s">
        <v>74</v>
      </c>
      <c r="D32" s="89" t="s">
        <v>72</v>
      </c>
      <c r="E32" s="57"/>
      <c r="F32" s="58"/>
      <c r="G32" s="58">
        <v>1</v>
      </c>
      <c r="H32" s="58"/>
      <c r="I32" s="58">
        <v>1</v>
      </c>
      <c r="J32" s="58">
        <v>1</v>
      </c>
      <c r="K32" s="58">
        <v>1</v>
      </c>
      <c r="L32" s="58"/>
      <c r="M32" s="59"/>
      <c r="N32" s="57"/>
      <c r="O32" s="58"/>
      <c r="P32" s="58">
        <v>1</v>
      </c>
      <c r="Q32" s="58"/>
      <c r="R32" s="58">
        <v>1</v>
      </c>
      <c r="S32" s="58"/>
      <c r="T32" s="58">
        <v>1</v>
      </c>
      <c r="U32" s="58"/>
      <c r="V32" s="59"/>
      <c r="W32" s="57"/>
      <c r="X32" s="58"/>
      <c r="Y32" s="58">
        <v>1</v>
      </c>
      <c r="Z32" s="58"/>
      <c r="AA32" s="58"/>
      <c r="AB32" s="58"/>
      <c r="AC32" s="58">
        <v>1</v>
      </c>
      <c r="AD32" s="58"/>
      <c r="AE32" s="59"/>
      <c r="AF32" s="57"/>
      <c r="AG32" s="58"/>
      <c r="AH32" s="58">
        <v>1</v>
      </c>
      <c r="AI32" s="58"/>
      <c r="AJ32" s="58"/>
      <c r="AK32" s="58"/>
      <c r="AL32" s="58">
        <v>1</v>
      </c>
      <c r="AM32" s="58"/>
      <c r="AN32" s="59"/>
      <c r="AO32" s="57"/>
      <c r="AP32" s="58"/>
      <c r="AQ32" s="58">
        <v>1</v>
      </c>
      <c r="AR32" s="58"/>
      <c r="AS32" s="58"/>
      <c r="AT32" s="58">
        <v>1</v>
      </c>
      <c r="AU32" s="58">
        <v>1</v>
      </c>
      <c r="AV32" s="58"/>
      <c r="AW32" s="59">
        <v>1</v>
      </c>
      <c r="AX32" s="8"/>
    </row>
    <row r="33" spans="1:50" s="2" customFormat="1" ht="18.75" customHeight="1">
      <c r="A33" s="61">
        <f t="shared" si="0"/>
        <v>31</v>
      </c>
      <c r="B33" s="251" t="s">
        <v>1</v>
      </c>
      <c r="C33" s="252" t="s">
        <v>177</v>
      </c>
      <c r="D33" s="253"/>
      <c r="E33" s="68"/>
      <c r="F33" s="69"/>
      <c r="G33" s="69"/>
      <c r="H33" s="69"/>
      <c r="I33" s="69"/>
      <c r="J33" s="69"/>
      <c r="K33" s="69"/>
      <c r="L33" s="69"/>
      <c r="M33" s="70"/>
      <c r="N33" s="68"/>
      <c r="O33" s="69"/>
      <c r="P33" s="69"/>
      <c r="Q33" s="69"/>
      <c r="R33" s="69"/>
      <c r="S33" s="69"/>
      <c r="T33" s="69"/>
      <c r="U33" s="69"/>
      <c r="V33" s="70"/>
      <c r="W33" s="68"/>
      <c r="X33" s="69"/>
      <c r="Y33" s="69"/>
      <c r="Z33" s="69"/>
      <c r="AA33" s="69"/>
      <c r="AB33" s="69"/>
      <c r="AC33" s="69"/>
      <c r="AD33" s="69"/>
      <c r="AE33" s="70"/>
      <c r="AF33" s="68"/>
      <c r="AG33" s="69"/>
      <c r="AH33" s="69"/>
      <c r="AI33" s="69"/>
      <c r="AJ33" s="69"/>
      <c r="AK33" s="69"/>
      <c r="AL33" s="69"/>
      <c r="AM33" s="69"/>
      <c r="AN33" s="70"/>
      <c r="AO33" s="68"/>
      <c r="AP33" s="69"/>
      <c r="AQ33" s="69"/>
      <c r="AR33" s="69"/>
      <c r="AS33" s="69"/>
      <c r="AT33" s="69"/>
      <c r="AU33" s="69"/>
      <c r="AV33" s="69"/>
      <c r="AW33" s="70"/>
      <c r="AX33" s="8"/>
    </row>
    <row r="34" spans="1:50" s="2" customFormat="1" ht="18.75" customHeight="1">
      <c r="A34" s="61">
        <f t="shared" si="0"/>
        <v>32</v>
      </c>
      <c r="B34" s="108" t="s">
        <v>2</v>
      </c>
      <c r="C34" s="34" t="s">
        <v>15</v>
      </c>
      <c r="D34" s="40" t="s">
        <v>73</v>
      </c>
      <c r="E34" s="40">
        <v>1</v>
      </c>
      <c r="F34" s="41">
        <v>1</v>
      </c>
      <c r="G34" s="41"/>
      <c r="H34" s="41"/>
      <c r="I34" s="41"/>
      <c r="J34" s="41"/>
      <c r="K34" s="41"/>
      <c r="L34" s="41"/>
      <c r="M34" s="42"/>
      <c r="N34" s="40"/>
      <c r="O34" s="41"/>
      <c r="P34" s="41">
        <v>1</v>
      </c>
      <c r="Q34" s="41"/>
      <c r="R34" s="41"/>
      <c r="S34" s="41"/>
      <c r="T34" s="41">
        <v>1</v>
      </c>
      <c r="U34" s="41"/>
      <c r="V34" s="42"/>
      <c r="W34" s="40"/>
      <c r="X34" s="41"/>
      <c r="Y34" s="41">
        <v>1</v>
      </c>
      <c r="Z34" s="41"/>
      <c r="AA34" s="41"/>
      <c r="AB34" s="41">
        <v>1</v>
      </c>
      <c r="AC34" s="41">
        <v>1</v>
      </c>
      <c r="AD34" s="41"/>
      <c r="AE34" s="42"/>
      <c r="AF34" s="40">
        <v>1</v>
      </c>
      <c r="AG34" s="41">
        <v>1</v>
      </c>
      <c r="AH34" s="41">
        <v>1</v>
      </c>
      <c r="AI34" s="41"/>
      <c r="AJ34" s="41"/>
      <c r="AK34" s="41"/>
      <c r="AL34" s="41">
        <v>1</v>
      </c>
      <c r="AM34" s="41">
        <v>1</v>
      </c>
      <c r="AN34" s="42"/>
      <c r="AO34" s="40">
        <v>1</v>
      </c>
      <c r="AP34" s="41"/>
      <c r="AQ34" s="41"/>
      <c r="AR34" s="41"/>
      <c r="AS34" s="41"/>
      <c r="AT34" s="41"/>
      <c r="AU34" s="41">
        <v>1</v>
      </c>
      <c r="AV34" s="41"/>
      <c r="AW34" s="42"/>
      <c r="AX34" s="8"/>
    </row>
    <row r="35" spans="1:50" ht="18.75" customHeight="1">
      <c r="A35" s="61">
        <f t="shared" si="0"/>
        <v>33</v>
      </c>
      <c r="B35" s="109" t="s">
        <v>2</v>
      </c>
      <c r="C35" s="35" t="s">
        <v>27</v>
      </c>
      <c r="D35" s="43" t="s">
        <v>72</v>
      </c>
      <c r="E35" s="43"/>
      <c r="F35" s="39"/>
      <c r="G35" s="39">
        <v>1</v>
      </c>
      <c r="H35" s="39"/>
      <c r="I35" s="39"/>
      <c r="J35" s="39"/>
      <c r="K35" s="39"/>
      <c r="L35" s="39"/>
      <c r="M35" s="44"/>
      <c r="N35" s="43">
        <v>1</v>
      </c>
      <c r="O35" s="39"/>
      <c r="P35" s="39"/>
      <c r="Q35" s="39"/>
      <c r="R35" s="39"/>
      <c r="S35" s="39"/>
      <c r="T35" s="39"/>
      <c r="U35" s="39"/>
      <c r="V35" s="44"/>
      <c r="W35" s="43"/>
      <c r="X35" s="39"/>
      <c r="Y35" s="39"/>
      <c r="Z35" s="39"/>
      <c r="AA35" s="39"/>
      <c r="AB35" s="39"/>
      <c r="AC35" s="39"/>
      <c r="AD35" s="39"/>
      <c r="AE35" s="44">
        <v>1</v>
      </c>
      <c r="AF35" s="43"/>
      <c r="AG35" s="39"/>
      <c r="AH35" s="39">
        <v>1</v>
      </c>
      <c r="AI35" s="39"/>
      <c r="AJ35" s="39"/>
      <c r="AK35" s="39"/>
      <c r="AL35" s="39"/>
      <c r="AM35" s="39"/>
      <c r="AN35" s="44"/>
      <c r="AO35" s="43">
        <v>1</v>
      </c>
      <c r="AP35" s="39"/>
      <c r="AQ35" s="39"/>
      <c r="AR35" s="39"/>
      <c r="AS35" s="39"/>
      <c r="AT35" s="39"/>
      <c r="AU35" s="39"/>
      <c r="AV35" s="39"/>
      <c r="AW35" s="44"/>
      <c r="AX35" s="8"/>
    </row>
    <row r="36" spans="1:50">
      <c r="A36" s="61">
        <f t="shared" si="0"/>
        <v>34</v>
      </c>
      <c r="B36" s="109" t="s">
        <v>2</v>
      </c>
      <c r="C36" s="35" t="s">
        <v>16</v>
      </c>
      <c r="D36" s="43" t="s">
        <v>73</v>
      </c>
      <c r="E36" s="43"/>
      <c r="F36" s="39">
        <v>1</v>
      </c>
      <c r="G36" s="39"/>
      <c r="H36" s="39"/>
      <c r="I36" s="39"/>
      <c r="J36" s="39"/>
      <c r="K36" s="39"/>
      <c r="L36" s="39"/>
      <c r="M36" s="44"/>
      <c r="N36" s="43">
        <v>1</v>
      </c>
      <c r="O36" s="39"/>
      <c r="P36" s="39"/>
      <c r="Q36" s="39"/>
      <c r="R36" s="39"/>
      <c r="S36" s="39"/>
      <c r="T36" s="39"/>
      <c r="U36" s="39"/>
      <c r="V36" s="44"/>
      <c r="W36" s="43"/>
      <c r="X36" s="39">
        <v>1</v>
      </c>
      <c r="Y36" s="39"/>
      <c r="Z36" s="39"/>
      <c r="AA36" s="39"/>
      <c r="AB36" s="39"/>
      <c r="AC36" s="39"/>
      <c r="AD36" s="39"/>
      <c r="AE36" s="44"/>
      <c r="AF36" s="43">
        <v>1</v>
      </c>
      <c r="AG36" s="39"/>
      <c r="AH36" s="39"/>
      <c r="AI36" s="39"/>
      <c r="AJ36" s="39"/>
      <c r="AK36" s="39"/>
      <c r="AL36" s="39"/>
      <c r="AM36" s="39"/>
      <c r="AN36" s="44"/>
      <c r="AO36" s="43">
        <v>1</v>
      </c>
      <c r="AP36" s="39"/>
      <c r="AQ36" s="39"/>
      <c r="AR36" s="39"/>
      <c r="AS36" s="39"/>
      <c r="AT36" s="39"/>
      <c r="AU36" s="39"/>
      <c r="AV36" s="39"/>
      <c r="AW36" s="44"/>
      <c r="AX36" s="8"/>
    </row>
    <row r="37" spans="1:50" ht="18" customHeight="1">
      <c r="A37" s="61">
        <f t="shared" si="0"/>
        <v>35</v>
      </c>
      <c r="B37" s="109" t="s">
        <v>2</v>
      </c>
      <c r="C37" s="35" t="s">
        <v>17</v>
      </c>
      <c r="D37" s="43" t="s">
        <v>88</v>
      </c>
      <c r="E37" s="43"/>
      <c r="F37" s="39"/>
      <c r="G37" s="39"/>
      <c r="H37" s="39"/>
      <c r="I37" s="39"/>
      <c r="J37" s="39">
        <v>1</v>
      </c>
      <c r="K37" s="39">
        <v>1</v>
      </c>
      <c r="L37" s="39"/>
      <c r="M37" s="44"/>
      <c r="N37" s="43"/>
      <c r="O37" s="39"/>
      <c r="P37" s="39"/>
      <c r="Q37" s="39"/>
      <c r="R37" s="39"/>
      <c r="S37" s="39">
        <v>1</v>
      </c>
      <c r="T37" s="39">
        <v>1</v>
      </c>
      <c r="U37" s="39"/>
      <c r="V37" s="44"/>
      <c r="W37" s="43"/>
      <c r="X37" s="39"/>
      <c r="Y37" s="39">
        <v>1</v>
      </c>
      <c r="Z37" s="39"/>
      <c r="AA37" s="39"/>
      <c r="AB37" s="39"/>
      <c r="AC37" s="39"/>
      <c r="AD37" s="39"/>
      <c r="AE37" s="44"/>
      <c r="AF37" s="43">
        <v>1</v>
      </c>
      <c r="AG37" s="39"/>
      <c r="AH37" s="39">
        <v>1</v>
      </c>
      <c r="AI37" s="39"/>
      <c r="AJ37" s="39"/>
      <c r="AK37" s="39"/>
      <c r="AL37" s="39"/>
      <c r="AM37" s="39"/>
      <c r="AN37" s="44"/>
      <c r="AO37" s="43"/>
      <c r="AP37" s="39"/>
      <c r="AQ37" s="39"/>
      <c r="AR37" s="39"/>
      <c r="AS37" s="39"/>
      <c r="AT37" s="39">
        <v>1</v>
      </c>
      <c r="AU37" s="39">
        <v>1</v>
      </c>
      <c r="AV37" s="39"/>
      <c r="AW37" s="44"/>
      <c r="AX37" s="8"/>
    </row>
    <row r="38" spans="1:50" ht="18" customHeight="1">
      <c r="A38" s="61">
        <f t="shared" si="0"/>
        <v>36</v>
      </c>
      <c r="B38" s="109" t="s">
        <v>2</v>
      </c>
      <c r="C38" s="35" t="s">
        <v>31</v>
      </c>
      <c r="D38" s="43" t="s">
        <v>73</v>
      </c>
      <c r="E38" s="43"/>
      <c r="F38" s="39"/>
      <c r="G38" s="39">
        <v>1</v>
      </c>
      <c r="H38" s="39"/>
      <c r="I38" s="39">
        <v>1</v>
      </c>
      <c r="J38" s="39"/>
      <c r="K38" s="39"/>
      <c r="L38" s="39">
        <v>1</v>
      </c>
      <c r="M38" s="44"/>
      <c r="N38" s="43">
        <v>1</v>
      </c>
      <c r="O38" s="39">
        <v>1</v>
      </c>
      <c r="P38" s="39"/>
      <c r="Q38" s="39"/>
      <c r="R38" s="39"/>
      <c r="S38" s="39"/>
      <c r="T38" s="39"/>
      <c r="U38" s="39"/>
      <c r="V38" s="44"/>
      <c r="W38" s="43"/>
      <c r="X38" s="39"/>
      <c r="Y38" s="39">
        <v>1</v>
      </c>
      <c r="Z38" s="39"/>
      <c r="AA38" s="39">
        <v>1</v>
      </c>
      <c r="AB38" s="39"/>
      <c r="AC38" s="39"/>
      <c r="AD38" s="39">
        <v>1</v>
      </c>
      <c r="AE38" s="44"/>
      <c r="AF38" s="43">
        <v>1</v>
      </c>
      <c r="AG38" s="39">
        <v>1</v>
      </c>
      <c r="AH38" s="39">
        <v>1</v>
      </c>
      <c r="AI38" s="39">
        <v>1</v>
      </c>
      <c r="AJ38" s="39">
        <v>1</v>
      </c>
      <c r="AK38" s="39">
        <v>1</v>
      </c>
      <c r="AL38" s="39">
        <v>1</v>
      </c>
      <c r="AM38" s="39">
        <v>1</v>
      </c>
      <c r="AN38" s="44"/>
      <c r="AO38" s="43">
        <v>1</v>
      </c>
      <c r="AP38" s="39">
        <v>1</v>
      </c>
      <c r="AQ38" s="39">
        <v>1</v>
      </c>
      <c r="AR38" s="39">
        <v>1</v>
      </c>
      <c r="AS38" s="39">
        <v>1</v>
      </c>
      <c r="AT38" s="39">
        <v>1</v>
      </c>
      <c r="AU38" s="39">
        <v>1</v>
      </c>
      <c r="AV38" s="39">
        <v>1</v>
      </c>
      <c r="AW38" s="44"/>
      <c r="AX38" s="8"/>
    </row>
    <row r="39" spans="1:50">
      <c r="A39" s="61">
        <f t="shared" si="0"/>
        <v>37</v>
      </c>
      <c r="B39" s="110" t="s">
        <v>2</v>
      </c>
      <c r="C39" s="95" t="s">
        <v>18</v>
      </c>
      <c r="D39" s="48" t="s">
        <v>73</v>
      </c>
      <c r="E39" s="48"/>
      <c r="F39" s="49">
        <v>1</v>
      </c>
      <c r="G39" s="49">
        <v>1</v>
      </c>
      <c r="H39" s="49">
        <v>1</v>
      </c>
      <c r="I39" s="49">
        <v>1</v>
      </c>
      <c r="J39" s="49"/>
      <c r="K39" s="49"/>
      <c r="L39" s="49"/>
      <c r="M39" s="50"/>
      <c r="N39" s="48"/>
      <c r="O39" s="49">
        <v>1</v>
      </c>
      <c r="P39" s="49">
        <v>1</v>
      </c>
      <c r="Q39" s="49"/>
      <c r="R39" s="49">
        <v>1</v>
      </c>
      <c r="S39" s="49"/>
      <c r="T39" s="49"/>
      <c r="U39" s="49"/>
      <c r="V39" s="50"/>
      <c r="W39" s="48"/>
      <c r="X39" s="49"/>
      <c r="Y39" s="49">
        <v>1</v>
      </c>
      <c r="Z39" s="49">
        <v>1</v>
      </c>
      <c r="AA39" s="49"/>
      <c r="AB39" s="49"/>
      <c r="AC39" s="49">
        <v>1</v>
      </c>
      <c r="AD39" s="49"/>
      <c r="AE39" s="50"/>
      <c r="AF39" s="48"/>
      <c r="AG39" s="49">
        <v>1</v>
      </c>
      <c r="AH39" s="49"/>
      <c r="AI39" s="49"/>
      <c r="AJ39" s="49"/>
      <c r="AK39" s="49"/>
      <c r="AL39" s="49">
        <v>1</v>
      </c>
      <c r="AM39" s="49"/>
      <c r="AN39" s="50"/>
      <c r="AO39" s="48">
        <v>1</v>
      </c>
      <c r="AP39" s="49"/>
      <c r="AQ39" s="49"/>
      <c r="AR39" s="49"/>
      <c r="AS39" s="49"/>
      <c r="AT39" s="49"/>
      <c r="AU39" s="49">
        <v>1</v>
      </c>
      <c r="AV39" s="49"/>
      <c r="AW39" s="50"/>
      <c r="AX39" s="8"/>
    </row>
    <row r="40" spans="1:50">
      <c r="A40" s="61">
        <f t="shared" si="0"/>
        <v>38</v>
      </c>
      <c r="B40" s="96" t="s">
        <v>33</v>
      </c>
      <c r="C40" s="97" t="s">
        <v>66</v>
      </c>
      <c r="D40" s="104" t="s">
        <v>73</v>
      </c>
      <c r="E40" s="100">
        <v>1</v>
      </c>
      <c r="F40" s="52"/>
      <c r="G40" s="52">
        <v>1</v>
      </c>
      <c r="H40" s="52"/>
      <c r="I40" s="52">
        <v>1</v>
      </c>
      <c r="J40" s="52">
        <v>1</v>
      </c>
      <c r="K40" s="52"/>
      <c r="L40" s="52"/>
      <c r="M40" s="53"/>
      <c r="N40" s="51">
        <v>1</v>
      </c>
      <c r="O40" s="52"/>
      <c r="P40" s="52">
        <v>1</v>
      </c>
      <c r="Q40" s="52"/>
      <c r="R40" s="52"/>
      <c r="S40" s="52">
        <v>1</v>
      </c>
      <c r="T40" s="52">
        <v>1</v>
      </c>
      <c r="U40" s="52"/>
      <c r="V40" s="53"/>
      <c r="W40" s="51"/>
      <c r="X40" s="52"/>
      <c r="Y40" s="52">
        <v>1</v>
      </c>
      <c r="Z40" s="52"/>
      <c r="AA40" s="52"/>
      <c r="AB40" s="52">
        <v>1</v>
      </c>
      <c r="AC40" s="52"/>
      <c r="AD40" s="52"/>
      <c r="AE40" s="53"/>
      <c r="AF40" s="51">
        <v>1</v>
      </c>
      <c r="AG40" s="52"/>
      <c r="AH40" s="52">
        <v>1</v>
      </c>
      <c r="AI40" s="52"/>
      <c r="AJ40" s="52"/>
      <c r="AK40" s="52">
        <v>1</v>
      </c>
      <c r="AL40" s="52">
        <v>1</v>
      </c>
      <c r="AM40" s="52"/>
      <c r="AN40" s="53"/>
      <c r="AO40" s="51">
        <v>1</v>
      </c>
      <c r="AP40" s="52"/>
      <c r="AQ40" s="52">
        <v>1</v>
      </c>
      <c r="AR40" s="52"/>
      <c r="AS40" s="52"/>
      <c r="AT40" s="52">
        <v>1</v>
      </c>
      <c r="AU40" s="52"/>
      <c r="AV40" s="52"/>
      <c r="AW40" s="53"/>
      <c r="AX40" s="8"/>
    </row>
    <row r="41" spans="1:50">
      <c r="A41" s="61">
        <f t="shared" si="0"/>
        <v>39</v>
      </c>
      <c r="B41" s="93" t="s">
        <v>33</v>
      </c>
      <c r="C41" s="98" t="s">
        <v>30</v>
      </c>
      <c r="D41" s="107" t="s">
        <v>73</v>
      </c>
      <c r="E41" s="63">
        <v>1</v>
      </c>
      <c r="F41" s="58"/>
      <c r="G41" s="58"/>
      <c r="H41" s="58"/>
      <c r="I41" s="58">
        <v>1</v>
      </c>
      <c r="J41" s="58">
        <v>1</v>
      </c>
      <c r="K41" s="58"/>
      <c r="L41" s="58"/>
      <c r="M41" s="59"/>
      <c r="N41" s="57">
        <v>1</v>
      </c>
      <c r="O41" s="58"/>
      <c r="P41" s="58"/>
      <c r="Q41" s="58"/>
      <c r="R41" s="58">
        <v>1</v>
      </c>
      <c r="S41" s="58">
        <v>1</v>
      </c>
      <c r="T41" s="58"/>
      <c r="U41" s="58"/>
      <c r="V41" s="59"/>
      <c r="W41" s="57">
        <v>1</v>
      </c>
      <c r="X41" s="58"/>
      <c r="Y41" s="58"/>
      <c r="Z41" s="58"/>
      <c r="AA41" s="58"/>
      <c r="AB41" s="58"/>
      <c r="AC41" s="58"/>
      <c r="AD41" s="58"/>
      <c r="AE41" s="59"/>
      <c r="AF41" s="57">
        <v>1</v>
      </c>
      <c r="AG41" s="58"/>
      <c r="AH41" s="58"/>
      <c r="AI41" s="58"/>
      <c r="AJ41" s="58"/>
      <c r="AK41" s="58"/>
      <c r="AL41" s="58"/>
      <c r="AM41" s="58"/>
      <c r="AN41" s="59"/>
      <c r="AO41" s="57">
        <v>1</v>
      </c>
      <c r="AP41" s="58"/>
      <c r="AQ41" s="58"/>
      <c r="AR41" s="58"/>
      <c r="AS41" s="58"/>
      <c r="AT41" s="58"/>
      <c r="AU41" s="58"/>
      <c r="AV41" s="58"/>
      <c r="AW41" s="59"/>
      <c r="AX41" s="8"/>
    </row>
    <row r="42" spans="1:50">
      <c r="A42" s="61">
        <f t="shared" si="0"/>
        <v>40</v>
      </c>
      <c r="B42" s="93" t="s">
        <v>33</v>
      </c>
      <c r="C42" s="98" t="s">
        <v>67</v>
      </c>
      <c r="D42" s="107" t="s">
        <v>73</v>
      </c>
      <c r="E42" s="63"/>
      <c r="F42" s="58"/>
      <c r="G42" s="58"/>
      <c r="H42" s="58"/>
      <c r="I42" s="58">
        <v>1</v>
      </c>
      <c r="J42" s="58"/>
      <c r="K42" s="58"/>
      <c r="L42" s="58"/>
      <c r="M42" s="59"/>
      <c r="N42" s="57"/>
      <c r="O42" s="58"/>
      <c r="P42" s="58"/>
      <c r="Q42" s="58"/>
      <c r="R42" s="58">
        <v>1</v>
      </c>
      <c r="S42" s="58"/>
      <c r="T42" s="58"/>
      <c r="U42" s="58"/>
      <c r="V42" s="59"/>
      <c r="W42" s="57"/>
      <c r="X42" s="58"/>
      <c r="Y42" s="58"/>
      <c r="Z42" s="58"/>
      <c r="AA42" s="58">
        <v>1</v>
      </c>
      <c r="AB42" s="58"/>
      <c r="AC42" s="58"/>
      <c r="AD42" s="58"/>
      <c r="AE42" s="59"/>
      <c r="AF42" s="57">
        <v>1</v>
      </c>
      <c r="AG42" s="58"/>
      <c r="AH42" s="58"/>
      <c r="AI42" s="58"/>
      <c r="AJ42" s="58"/>
      <c r="AK42" s="58"/>
      <c r="AL42" s="58">
        <v>1</v>
      </c>
      <c r="AM42" s="58">
        <v>1</v>
      </c>
      <c r="AN42" s="59"/>
      <c r="AO42" s="57">
        <v>1</v>
      </c>
      <c r="AP42" s="58"/>
      <c r="AQ42" s="58"/>
      <c r="AR42" s="58"/>
      <c r="AS42" s="58"/>
      <c r="AT42" s="58"/>
      <c r="AU42" s="58"/>
      <c r="AV42" s="58">
        <v>1</v>
      </c>
      <c r="AW42" s="59">
        <v>1</v>
      </c>
      <c r="AX42" s="8"/>
    </row>
    <row r="43" spans="1:50">
      <c r="A43" s="61">
        <f t="shared" si="0"/>
        <v>41</v>
      </c>
      <c r="B43" s="93" t="s">
        <v>33</v>
      </c>
      <c r="C43" s="98" t="s">
        <v>68</v>
      </c>
      <c r="D43" s="107" t="s">
        <v>73</v>
      </c>
      <c r="E43" s="63">
        <v>1</v>
      </c>
      <c r="F43" s="58"/>
      <c r="G43" s="58"/>
      <c r="H43" s="58"/>
      <c r="I43" s="58"/>
      <c r="J43" s="58"/>
      <c r="K43" s="58"/>
      <c r="L43" s="58"/>
      <c r="M43" s="59"/>
      <c r="N43" s="57"/>
      <c r="O43" s="58"/>
      <c r="P43" s="58"/>
      <c r="Q43" s="58"/>
      <c r="R43" s="58">
        <v>1</v>
      </c>
      <c r="S43" s="58">
        <v>1</v>
      </c>
      <c r="T43" s="58">
        <v>1</v>
      </c>
      <c r="U43" s="58"/>
      <c r="V43" s="59">
        <v>1</v>
      </c>
      <c r="W43" s="57">
        <v>1</v>
      </c>
      <c r="X43" s="58">
        <v>1</v>
      </c>
      <c r="Y43" s="58"/>
      <c r="Z43" s="58"/>
      <c r="AA43" s="58"/>
      <c r="AB43" s="58">
        <v>1</v>
      </c>
      <c r="AC43" s="58">
        <v>1</v>
      </c>
      <c r="AD43" s="58"/>
      <c r="AE43" s="59">
        <v>1</v>
      </c>
      <c r="AF43" s="57">
        <v>1</v>
      </c>
      <c r="AG43" s="58"/>
      <c r="AH43" s="58">
        <v>1</v>
      </c>
      <c r="AI43" s="58"/>
      <c r="AJ43" s="58">
        <v>1</v>
      </c>
      <c r="AK43" s="58">
        <v>1</v>
      </c>
      <c r="AL43" s="58">
        <v>1</v>
      </c>
      <c r="AM43" s="58"/>
      <c r="AN43" s="59"/>
      <c r="AO43" s="57"/>
      <c r="AP43" s="58"/>
      <c r="AQ43" s="58"/>
      <c r="AR43" s="58"/>
      <c r="AS43" s="58"/>
      <c r="AT43" s="58"/>
      <c r="AU43" s="58">
        <v>1</v>
      </c>
      <c r="AV43" s="58"/>
      <c r="AW43" s="59"/>
      <c r="AX43" s="8"/>
    </row>
    <row r="44" spans="1:50" ht="13.5" customHeight="1">
      <c r="A44" s="61">
        <f t="shared" si="0"/>
        <v>42</v>
      </c>
      <c r="B44" s="94" t="s">
        <v>33</v>
      </c>
      <c r="C44" s="99" t="s">
        <v>23</v>
      </c>
      <c r="D44" s="106" t="s">
        <v>73</v>
      </c>
      <c r="E44" s="101"/>
      <c r="F44" s="55"/>
      <c r="G44" s="55">
        <v>1</v>
      </c>
      <c r="H44" s="55"/>
      <c r="I44" s="55"/>
      <c r="J44" s="55"/>
      <c r="K44" s="55"/>
      <c r="L44" s="55"/>
      <c r="M44" s="56"/>
      <c r="N44" s="65"/>
      <c r="O44" s="64"/>
      <c r="P44" s="64">
        <v>1</v>
      </c>
      <c r="Q44" s="64"/>
      <c r="R44" s="64"/>
      <c r="S44" s="64"/>
      <c r="T44" s="64"/>
      <c r="U44" s="64"/>
      <c r="V44" s="66"/>
      <c r="W44" s="54">
        <v>1</v>
      </c>
      <c r="X44" s="55">
        <v>1</v>
      </c>
      <c r="Y44" s="55">
        <v>1</v>
      </c>
      <c r="Z44" s="55"/>
      <c r="AA44" s="55"/>
      <c r="AB44" s="55"/>
      <c r="AC44" s="55"/>
      <c r="AD44" s="55"/>
      <c r="AE44" s="56"/>
      <c r="AF44" s="54">
        <v>1</v>
      </c>
      <c r="AG44" s="55">
        <v>1</v>
      </c>
      <c r="AH44" s="55"/>
      <c r="AI44" s="55"/>
      <c r="AJ44" s="55"/>
      <c r="AK44" s="55"/>
      <c r="AL44" s="55"/>
      <c r="AM44" s="55"/>
      <c r="AN44" s="56"/>
      <c r="AO44" s="55">
        <v>1</v>
      </c>
      <c r="AP44" s="55">
        <v>1</v>
      </c>
      <c r="AQ44" s="55"/>
      <c r="AR44" s="55"/>
      <c r="AS44" s="55"/>
      <c r="AT44" s="55"/>
      <c r="AU44" s="55"/>
      <c r="AV44" s="55"/>
      <c r="AW44" s="56"/>
      <c r="AX44" s="8"/>
    </row>
    <row r="45" spans="1:50" s="2" customFormat="1">
      <c r="A45" s="61">
        <f t="shared" si="0"/>
        <v>43</v>
      </c>
      <c r="B45" s="30" t="s">
        <v>26</v>
      </c>
      <c r="C45" s="33" t="s">
        <v>13</v>
      </c>
      <c r="D45" s="102" t="s">
        <v>72</v>
      </c>
      <c r="E45" s="40">
        <v>1</v>
      </c>
      <c r="F45" s="41"/>
      <c r="G45" s="41"/>
      <c r="H45" s="41"/>
      <c r="I45" s="41">
        <v>1</v>
      </c>
      <c r="J45" s="41">
        <v>1</v>
      </c>
      <c r="K45" s="41"/>
      <c r="L45" s="41">
        <v>1</v>
      </c>
      <c r="M45" s="42"/>
      <c r="N45" s="40"/>
      <c r="O45" s="41"/>
      <c r="P45" s="41">
        <v>1</v>
      </c>
      <c r="Q45" s="41"/>
      <c r="R45" s="41"/>
      <c r="S45" s="41">
        <v>1</v>
      </c>
      <c r="T45" s="41"/>
      <c r="U45" s="41"/>
      <c r="V45" s="42"/>
      <c r="W45" s="40">
        <v>1</v>
      </c>
      <c r="X45" s="41"/>
      <c r="Y45" s="41"/>
      <c r="Z45" s="41"/>
      <c r="AA45" s="41">
        <v>1</v>
      </c>
      <c r="AB45" s="41"/>
      <c r="AC45" s="41"/>
      <c r="AD45" s="41">
        <v>1</v>
      </c>
      <c r="AE45" s="42"/>
      <c r="AF45" s="40">
        <v>1</v>
      </c>
      <c r="AG45" s="41"/>
      <c r="AH45" s="41"/>
      <c r="AI45" s="41"/>
      <c r="AJ45" s="41">
        <v>1</v>
      </c>
      <c r="AK45" s="41"/>
      <c r="AL45" s="41"/>
      <c r="AM45" s="41">
        <v>1</v>
      </c>
      <c r="AN45" s="42"/>
      <c r="AO45" s="40">
        <v>1</v>
      </c>
      <c r="AP45" s="41"/>
      <c r="AQ45" s="41"/>
      <c r="AR45" s="41"/>
      <c r="AS45" s="41"/>
      <c r="AT45" s="41"/>
      <c r="AU45" s="41"/>
      <c r="AV45" s="41"/>
      <c r="AW45" s="42"/>
      <c r="AX45" s="8"/>
    </row>
    <row r="46" spans="1:50">
      <c r="A46" s="61">
        <f t="shared" si="0"/>
        <v>44</v>
      </c>
      <c r="B46" s="31" t="s">
        <v>26</v>
      </c>
      <c r="C46" s="32" t="s">
        <v>162</v>
      </c>
      <c r="D46" s="103" t="s">
        <v>73</v>
      </c>
      <c r="E46" s="48"/>
      <c r="F46" s="49"/>
      <c r="G46" s="49">
        <v>1</v>
      </c>
      <c r="H46" s="49"/>
      <c r="I46" s="49">
        <v>1</v>
      </c>
      <c r="J46" s="49">
        <v>1</v>
      </c>
      <c r="K46" s="49">
        <v>1</v>
      </c>
      <c r="L46" s="49"/>
      <c r="M46" s="50"/>
      <c r="N46" s="48"/>
      <c r="O46" s="49"/>
      <c r="P46" s="49"/>
      <c r="Q46" s="49"/>
      <c r="R46" s="49"/>
      <c r="S46" s="49"/>
      <c r="T46" s="49">
        <v>1</v>
      </c>
      <c r="U46" s="49"/>
      <c r="V46" s="50"/>
      <c r="W46" s="48"/>
      <c r="X46" s="49"/>
      <c r="Y46" s="49"/>
      <c r="Z46" s="49"/>
      <c r="AA46" s="49"/>
      <c r="AB46" s="49"/>
      <c r="AC46" s="49">
        <v>1</v>
      </c>
      <c r="AD46" s="49"/>
      <c r="AE46" s="50">
        <v>1</v>
      </c>
      <c r="AF46" s="48"/>
      <c r="AG46" s="49">
        <v>1</v>
      </c>
      <c r="AH46" s="49"/>
      <c r="AI46" s="49"/>
      <c r="AJ46" s="49"/>
      <c r="AK46" s="49"/>
      <c r="AL46" s="49"/>
      <c r="AM46" s="49"/>
      <c r="AN46" s="50">
        <v>1</v>
      </c>
      <c r="AO46" s="48">
        <v>1</v>
      </c>
      <c r="AP46" s="49"/>
      <c r="AQ46" s="49"/>
      <c r="AR46" s="49"/>
      <c r="AS46" s="49"/>
      <c r="AT46" s="49"/>
      <c r="AU46" s="49"/>
      <c r="AV46" s="49"/>
      <c r="AW46" s="50">
        <v>1</v>
      </c>
      <c r="AX46" s="8"/>
    </row>
    <row r="47" spans="1:50">
      <c r="A47" s="61">
        <f t="shared" si="0"/>
        <v>45</v>
      </c>
      <c r="B47" s="254" t="s">
        <v>26</v>
      </c>
      <c r="C47" s="255" t="s">
        <v>163</v>
      </c>
      <c r="D47" s="256" t="s">
        <v>73</v>
      </c>
      <c r="E47" s="257"/>
      <c r="F47" s="258"/>
      <c r="G47" s="258"/>
      <c r="H47" s="258"/>
      <c r="I47" s="258">
        <v>1</v>
      </c>
      <c r="J47" s="258">
        <v>1</v>
      </c>
      <c r="K47" s="258">
        <v>1</v>
      </c>
      <c r="L47" s="258"/>
      <c r="M47" s="259"/>
      <c r="N47" s="257"/>
      <c r="O47" s="258"/>
      <c r="P47" s="258"/>
      <c r="Q47" s="258">
        <v>1</v>
      </c>
      <c r="R47" s="258"/>
      <c r="S47" s="258"/>
      <c r="T47" s="258"/>
      <c r="U47" s="258"/>
      <c r="V47" s="259"/>
      <c r="W47" s="257"/>
      <c r="X47" s="258"/>
      <c r="Y47" s="258">
        <v>1</v>
      </c>
      <c r="Z47" s="258">
        <v>1</v>
      </c>
      <c r="AA47" s="258">
        <v>1</v>
      </c>
      <c r="AB47" s="258"/>
      <c r="AC47" s="258">
        <v>1</v>
      </c>
      <c r="AD47" s="258"/>
      <c r="AE47" s="259">
        <v>1</v>
      </c>
      <c r="AF47" s="257"/>
      <c r="AG47" s="258"/>
      <c r="AH47" s="258"/>
      <c r="AI47" s="258">
        <v>1</v>
      </c>
      <c r="AJ47" s="258">
        <v>1</v>
      </c>
      <c r="AK47" s="258"/>
      <c r="AL47" s="258">
        <v>1</v>
      </c>
      <c r="AM47" s="258"/>
      <c r="AN47" s="259"/>
      <c r="AO47" s="257"/>
      <c r="AP47" s="258"/>
      <c r="AQ47" s="258"/>
      <c r="AR47" s="258">
        <v>1</v>
      </c>
      <c r="AS47" s="258"/>
      <c r="AT47" s="258"/>
      <c r="AU47" s="258"/>
      <c r="AV47" s="258"/>
      <c r="AW47" s="259"/>
      <c r="AX47" s="8"/>
    </row>
    <row r="48" spans="1:50" s="2" customFormat="1">
      <c r="A48" s="61">
        <f t="shared" si="0"/>
        <v>46</v>
      </c>
      <c r="B48" s="111" t="s">
        <v>0</v>
      </c>
      <c r="C48" s="36" t="s">
        <v>69</v>
      </c>
      <c r="D48" s="104" t="s">
        <v>88</v>
      </c>
      <c r="E48" s="51"/>
      <c r="F48" s="52"/>
      <c r="G48" s="52">
        <v>1</v>
      </c>
      <c r="H48" s="52"/>
      <c r="I48" s="52">
        <v>1</v>
      </c>
      <c r="J48" s="52"/>
      <c r="K48" s="52"/>
      <c r="L48" s="52"/>
      <c r="M48" s="53"/>
      <c r="N48" s="51"/>
      <c r="O48" s="52"/>
      <c r="P48" s="52">
        <v>1</v>
      </c>
      <c r="Q48" s="52"/>
      <c r="R48" s="52"/>
      <c r="S48" s="52">
        <v>1</v>
      </c>
      <c r="T48" s="52"/>
      <c r="U48" s="52"/>
      <c r="V48" s="53"/>
      <c r="W48" s="51"/>
      <c r="X48" s="52"/>
      <c r="Y48" s="52">
        <v>1</v>
      </c>
      <c r="Z48" s="52"/>
      <c r="AA48" s="52">
        <v>1</v>
      </c>
      <c r="AB48" s="52">
        <v>1</v>
      </c>
      <c r="AC48" s="52">
        <v>1</v>
      </c>
      <c r="AD48" s="52"/>
      <c r="AE48" s="53"/>
      <c r="AF48" s="51">
        <v>1</v>
      </c>
      <c r="AG48" s="52">
        <v>1</v>
      </c>
      <c r="AH48" s="52">
        <v>1</v>
      </c>
      <c r="AI48" s="52"/>
      <c r="AJ48" s="52"/>
      <c r="AK48" s="52"/>
      <c r="AL48" s="52"/>
      <c r="AM48" s="52"/>
      <c r="AN48" s="53"/>
      <c r="AO48" s="51">
        <v>1</v>
      </c>
      <c r="AP48" s="52"/>
      <c r="AQ48" s="52"/>
      <c r="AR48" s="52"/>
      <c r="AS48" s="52"/>
      <c r="AT48" s="52"/>
      <c r="AU48" s="52"/>
      <c r="AV48" s="52"/>
      <c r="AW48" s="53"/>
      <c r="AX48" s="8"/>
    </row>
    <row r="49" spans="1:50" s="2" customFormat="1">
      <c r="A49" s="61">
        <f t="shared" si="0"/>
        <v>47</v>
      </c>
      <c r="B49" s="112" t="s">
        <v>0</v>
      </c>
      <c r="C49" s="67" t="s">
        <v>70</v>
      </c>
      <c r="D49" s="105" t="s">
        <v>88</v>
      </c>
      <c r="E49" s="68"/>
      <c r="F49" s="69"/>
      <c r="G49" s="69"/>
      <c r="H49" s="69"/>
      <c r="I49" s="69"/>
      <c r="J49" s="69"/>
      <c r="K49" s="69">
        <v>1</v>
      </c>
      <c r="L49" s="69"/>
      <c r="M49" s="70">
        <v>1</v>
      </c>
      <c r="N49" s="57"/>
      <c r="O49" s="58"/>
      <c r="P49" s="58"/>
      <c r="Q49" s="58"/>
      <c r="R49" s="58">
        <v>1</v>
      </c>
      <c r="S49" s="58"/>
      <c r="T49" s="58">
        <v>1</v>
      </c>
      <c r="U49" s="58"/>
      <c r="V49" s="59"/>
      <c r="W49" s="68"/>
      <c r="X49" s="69"/>
      <c r="Y49" s="69">
        <v>1</v>
      </c>
      <c r="Z49" s="69"/>
      <c r="AA49" s="69"/>
      <c r="AB49" s="69"/>
      <c r="AC49" s="69"/>
      <c r="AD49" s="69"/>
      <c r="AE49" s="70"/>
      <c r="AF49" s="68"/>
      <c r="AG49" s="69">
        <v>1</v>
      </c>
      <c r="AH49" s="69"/>
      <c r="AI49" s="69"/>
      <c r="AJ49" s="69"/>
      <c r="AK49" s="69"/>
      <c r="AL49" s="69"/>
      <c r="AM49" s="69"/>
      <c r="AN49" s="70"/>
      <c r="AO49" s="68"/>
      <c r="AP49" s="69"/>
      <c r="AQ49" s="69"/>
      <c r="AR49" s="69"/>
      <c r="AS49" s="69"/>
      <c r="AT49" s="69"/>
      <c r="AU49" s="69"/>
      <c r="AV49" s="69"/>
      <c r="AW49" s="70"/>
      <c r="AX49" s="8"/>
    </row>
    <row r="50" spans="1:50" ht="15" customHeight="1">
      <c r="A50" s="61">
        <f t="shared" si="0"/>
        <v>48</v>
      </c>
      <c r="B50" s="113" t="s">
        <v>0</v>
      </c>
      <c r="C50" s="37" t="s">
        <v>14</v>
      </c>
      <c r="D50" s="106" t="s">
        <v>73</v>
      </c>
      <c r="E50" s="54"/>
      <c r="F50" s="55"/>
      <c r="G50" s="55"/>
      <c r="H50" s="55"/>
      <c r="I50" s="55">
        <v>1</v>
      </c>
      <c r="J50" s="55"/>
      <c r="K50" s="55"/>
      <c r="L50" s="55"/>
      <c r="M50" s="56"/>
      <c r="N50" s="54"/>
      <c r="O50" s="55">
        <v>1</v>
      </c>
      <c r="P50" s="55"/>
      <c r="Q50" s="55"/>
      <c r="R50" s="55"/>
      <c r="S50" s="55"/>
      <c r="T50" s="55"/>
      <c r="U50" s="55"/>
      <c r="V50" s="56"/>
      <c r="W50" s="54"/>
      <c r="X50" s="55">
        <v>1</v>
      </c>
      <c r="Y50" s="55"/>
      <c r="Z50" s="55"/>
      <c r="AA50" s="55"/>
      <c r="AB50" s="55"/>
      <c r="AC50" s="55"/>
      <c r="AD50" s="55"/>
      <c r="AE50" s="56"/>
      <c r="AF50" s="54">
        <v>1</v>
      </c>
      <c r="AG50" s="55">
        <v>1</v>
      </c>
      <c r="AH50" s="55"/>
      <c r="AI50" s="55"/>
      <c r="AJ50" s="55"/>
      <c r="AK50" s="55"/>
      <c r="AL50" s="55"/>
      <c r="AM50" s="55"/>
      <c r="AN50" s="56"/>
      <c r="AO50" s="54">
        <v>1</v>
      </c>
      <c r="AP50" s="55"/>
      <c r="AQ50" s="55"/>
      <c r="AR50" s="55"/>
      <c r="AS50" s="55"/>
      <c r="AT50" s="55"/>
      <c r="AU50" s="55"/>
      <c r="AV50" s="55"/>
      <c r="AW50" s="56"/>
      <c r="AX50" s="8"/>
    </row>
    <row r="51" spans="1:50" ht="15" customHeight="1">
      <c r="A51" s="77"/>
      <c r="B51" s="78"/>
      <c r="C51" s="76"/>
      <c r="D51" s="90"/>
      <c r="E51" s="79">
        <f t="shared" ref="E51:P51" si="1">SUM(E3:E50)</f>
        <v>13</v>
      </c>
      <c r="F51" s="80">
        <f t="shared" si="1"/>
        <v>12</v>
      </c>
      <c r="G51" s="81">
        <f t="shared" si="1"/>
        <v>19</v>
      </c>
      <c r="H51" s="81">
        <f t="shared" si="1"/>
        <v>2</v>
      </c>
      <c r="I51" s="81">
        <f t="shared" si="1"/>
        <v>28</v>
      </c>
      <c r="J51" s="81">
        <f t="shared" si="1"/>
        <v>11</v>
      </c>
      <c r="K51" s="81">
        <f t="shared" si="1"/>
        <v>14</v>
      </c>
      <c r="L51" s="81">
        <f t="shared" si="1"/>
        <v>2</v>
      </c>
      <c r="M51" s="82">
        <f t="shared" si="1"/>
        <v>1</v>
      </c>
      <c r="N51" s="117">
        <f t="shared" si="1"/>
        <v>11</v>
      </c>
      <c r="O51" s="118">
        <f t="shared" si="1"/>
        <v>7</v>
      </c>
      <c r="P51" s="119">
        <f t="shared" si="1"/>
        <v>12</v>
      </c>
      <c r="Q51" s="119"/>
      <c r="R51" s="119">
        <f t="shared" ref="R51:AW51" si="2">SUM(R3:R50)</f>
        <v>25</v>
      </c>
      <c r="S51" s="119">
        <f t="shared" si="2"/>
        <v>9</v>
      </c>
      <c r="T51" s="119">
        <f t="shared" si="2"/>
        <v>13</v>
      </c>
      <c r="U51" s="119">
        <f t="shared" si="2"/>
        <v>3</v>
      </c>
      <c r="V51" s="120">
        <f t="shared" si="2"/>
        <v>2</v>
      </c>
      <c r="W51" s="79">
        <f t="shared" si="2"/>
        <v>6</v>
      </c>
      <c r="X51" s="80">
        <f t="shared" si="2"/>
        <v>14</v>
      </c>
      <c r="Y51" s="81">
        <f t="shared" si="2"/>
        <v>22</v>
      </c>
      <c r="Z51" s="81">
        <f t="shared" si="2"/>
        <v>4</v>
      </c>
      <c r="AA51" s="81">
        <f t="shared" si="2"/>
        <v>21</v>
      </c>
      <c r="AB51" s="81">
        <f t="shared" si="2"/>
        <v>10</v>
      </c>
      <c r="AC51" s="81">
        <f t="shared" si="2"/>
        <v>20</v>
      </c>
      <c r="AD51" s="81">
        <f t="shared" si="2"/>
        <v>13</v>
      </c>
      <c r="AE51" s="82">
        <f t="shared" si="2"/>
        <v>15</v>
      </c>
      <c r="AF51" s="79">
        <f t="shared" si="2"/>
        <v>31</v>
      </c>
      <c r="AG51" s="80">
        <f t="shared" si="2"/>
        <v>23</v>
      </c>
      <c r="AH51" s="81">
        <f t="shared" si="2"/>
        <v>24</v>
      </c>
      <c r="AI51" s="81">
        <f t="shared" si="2"/>
        <v>9</v>
      </c>
      <c r="AJ51" s="81">
        <f t="shared" si="2"/>
        <v>18</v>
      </c>
      <c r="AK51" s="81">
        <f t="shared" si="2"/>
        <v>14</v>
      </c>
      <c r="AL51" s="81">
        <f t="shared" si="2"/>
        <v>26</v>
      </c>
      <c r="AM51" s="81">
        <f t="shared" si="2"/>
        <v>12</v>
      </c>
      <c r="AN51" s="82">
        <f t="shared" si="2"/>
        <v>5</v>
      </c>
      <c r="AO51" s="81">
        <f t="shared" si="2"/>
        <v>35</v>
      </c>
      <c r="AP51" s="80">
        <f t="shared" si="2"/>
        <v>11</v>
      </c>
      <c r="AQ51" s="81">
        <f t="shared" si="2"/>
        <v>13</v>
      </c>
      <c r="AR51" s="81">
        <f t="shared" si="2"/>
        <v>7</v>
      </c>
      <c r="AS51" s="81">
        <f t="shared" si="2"/>
        <v>11</v>
      </c>
      <c r="AT51" s="81">
        <f t="shared" si="2"/>
        <v>10</v>
      </c>
      <c r="AU51" s="81">
        <f t="shared" si="2"/>
        <v>18</v>
      </c>
      <c r="AV51" s="81">
        <f t="shared" si="2"/>
        <v>9</v>
      </c>
      <c r="AW51" s="82">
        <f t="shared" si="2"/>
        <v>7</v>
      </c>
      <c r="AX51" s="8"/>
    </row>
    <row r="52" spans="1:50" ht="15" customHeight="1">
      <c r="A52" s="77"/>
      <c r="B52" s="78"/>
      <c r="C52" s="76"/>
      <c r="D52" s="90"/>
      <c r="E52" s="115">
        <f>+(E51/48)</f>
        <v>0.27083333333333331</v>
      </c>
      <c r="F52" s="115">
        <f t="shared" ref="F52:AW52" si="3">+(F51/48)</f>
        <v>0.25</v>
      </c>
      <c r="G52" s="115">
        <f t="shared" si="3"/>
        <v>0.39583333333333331</v>
      </c>
      <c r="H52" s="115">
        <f t="shared" si="3"/>
        <v>4.1666666666666664E-2</v>
      </c>
      <c r="I52" s="115">
        <f t="shared" si="3"/>
        <v>0.58333333333333337</v>
      </c>
      <c r="J52" s="115">
        <f t="shared" si="3"/>
        <v>0.22916666666666666</v>
      </c>
      <c r="K52" s="115">
        <f t="shared" si="3"/>
        <v>0.29166666666666669</v>
      </c>
      <c r="L52" s="115">
        <f t="shared" si="3"/>
        <v>4.1666666666666664E-2</v>
      </c>
      <c r="M52" s="115">
        <f t="shared" si="3"/>
        <v>2.0833333333333332E-2</v>
      </c>
      <c r="N52" s="115">
        <f t="shared" si="3"/>
        <v>0.22916666666666666</v>
      </c>
      <c r="O52" s="115">
        <f t="shared" si="3"/>
        <v>0.14583333333333334</v>
      </c>
      <c r="P52" s="115">
        <f t="shared" si="3"/>
        <v>0.25</v>
      </c>
      <c r="Q52" s="115">
        <f t="shared" si="3"/>
        <v>0</v>
      </c>
      <c r="R52" s="115">
        <f t="shared" si="3"/>
        <v>0.52083333333333337</v>
      </c>
      <c r="S52" s="115">
        <f t="shared" si="3"/>
        <v>0.1875</v>
      </c>
      <c r="T52" s="115">
        <f t="shared" si="3"/>
        <v>0.27083333333333331</v>
      </c>
      <c r="U52" s="115">
        <f t="shared" si="3"/>
        <v>6.25E-2</v>
      </c>
      <c r="V52" s="115">
        <f t="shared" si="3"/>
        <v>4.1666666666666664E-2</v>
      </c>
      <c r="W52" s="115">
        <f t="shared" si="3"/>
        <v>0.125</v>
      </c>
      <c r="X52" s="115">
        <f t="shared" si="3"/>
        <v>0.29166666666666669</v>
      </c>
      <c r="Y52" s="115">
        <f t="shared" si="3"/>
        <v>0.45833333333333331</v>
      </c>
      <c r="Z52" s="115">
        <f t="shared" si="3"/>
        <v>8.3333333333333329E-2</v>
      </c>
      <c r="AA52" s="115">
        <f t="shared" si="3"/>
        <v>0.4375</v>
      </c>
      <c r="AB52" s="115">
        <f t="shared" si="3"/>
        <v>0.20833333333333334</v>
      </c>
      <c r="AC52" s="115">
        <f t="shared" si="3"/>
        <v>0.41666666666666669</v>
      </c>
      <c r="AD52" s="115">
        <f t="shared" si="3"/>
        <v>0.27083333333333331</v>
      </c>
      <c r="AE52" s="115">
        <f t="shared" si="3"/>
        <v>0.3125</v>
      </c>
      <c r="AF52" s="115">
        <f t="shared" si="3"/>
        <v>0.64583333333333337</v>
      </c>
      <c r="AG52" s="115">
        <f t="shared" si="3"/>
        <v>0.47916666666666669</v>
      </c>
      <c r="AH52" s="115">
        <f t="shared" si="3"/>
        <v>0.5</v>
      </c>
      <c r="AI52" s="115">
        <f t="shared" si="3"/>
        <v>0.1875</v>
      </c>
      <c r="AJ52" s="115">
        <f t="shared" si="3"/>
        <v>0.375</v>
      </c>
      <c r="AK52" s="115">
        <f t="shared" si="3"/>
        <v>0.29166666666666669</v>
      </c>
      <c r="AL52" s="115">
        <f t="shared" si="3"/>
        <v>0.54166666666666663</v>
      </c>
      <c r="AM52" s="115">
        <f t="shared" si="3"/>
        <v>0.25</v>
      </c>
      <c r="AN52" s="115">
        <f t="shared" si="3"/>
        <v>0.10416666666666667</v>
      </c>
      <c r="AO52" s="115">
        <f t="shared" si="3"/>
        <v>0.72916666666666663</v>
      </c>
      <c r="AP52" s="115">
        <f t="shared" si="3"/>
        <v>0.22916666666666666</v>
      </c>
      <c r="AQ52" s="115">
        <f t="shared" si="3"/>
        <v>0.27083333333333331</v>
      </c>
      <c r="AR52" s="115">
        <f t="shared" si="3"/>
        <v>0.14583333333333334</v>
      </c>
      <c r="AS52" s="115">
        <f t="shared" si="3"/>
        <v>0.22916666666666666</v>
      </c>
      <c r="AT52" s="115">
        <f t="shared" si="3"/>
        <v>0.20833333333333334</v>
      </c>
      <c r="AU52" s="115">
        <f t="shared" si="3"/>
        <v>0.375</v>
      </c>
      <c r="AV52" s="115">
        <f t="shared" si="3"/>
        <v>0.1875</v>
      </c>
      <c r="AW52" s="115">
        <f t="shared" si="3"/>
        <v>0.14583333333333334</v>
      </c>
      <c r="AX52" s="8"/>
    </row>
    <row r="53" spans="1:50">
      <c r="E53" s="10" t="s">
        <v>52</v>
      </c>
      <c r="F53" s="14" t="s">
        <v>53</v>
      </c>
      <c r="G53" s="15" t="s">
        <v>60</v>
      </c>
      <c r="H53" s="15" t="s">
        <v>54</v>
      </c>
      <c r="I53" s="15" t="s">
        <v>55</v>
      </c>
      <c r="J53" s="15" t="s">
        <v>56</v>
      </c>
      <c r="K53" s="15" t="s">
        <v>57</v>
      </c>
      <c r="L53" s="15" t="s">
        <v>58</v>
      </c>
      <c r="M53" s="15" t="s">
        <v>59</v>
      </c>
      <c r="N53" s="10" t="s">
        <v>52</v>
      </c>
      <c r="O53" s="14" t="s">
        <v>53</v>
      </c>
      <c r="P53" s="15" t="s">
        <v>60</v>
      </c>
      <c r="Q53" s="15" t="s">
        <v>54</v>
      </c>
      <c r="R53" s="15" t="s">
        <v>55</v>
      </c>
      <c r="S53" s="15" t="s">
        <v>56</v>
      </c>
      <c r="T53" s="15" t="s">
        <v>57</v>
      </c>
      <c r="U53" s="15" t="s">
        <v>58</v>
      </c>
      <c r="V53" s="15" t="s">
        <v>59</v>
      </c>
      <c r="W53" s="10" t="s">
        <v>52</v>
      </c>
      <c r="X53" s="14" t="s">
        <v>53</v>
      </c>
      <c r="Y53" s="15" t="s">
        <v>60</v>
      </c>
      <c r="Z53" s="15" t="s">
        <v>54</v>
      </c>
      <c r="AA53" s="15" t="s">
        <v>55</v>
      </c>
      <c r="AB53" s="15" t="s">
        <v>56</v>
      </c>
      <c r="AC53" s="15" t="s">
        <v>57</v>
      </c>
      <c r="AD53" s="15" t="s">
        <v>58</v>
      </c>
      <c r="AE53" s="15" t="s">
        <v>59</v>
      </c>
      <c r="AF53" s="10" t="s">
        <v>52</v>
      </c>
      <c r="AG53" s="14" t="s">
        <v>53</v>
      </c>
      <c r="AH53" s="15" t="s">
        <v>60</v>
      </c>
      <c r="AI53" s="15" t="s">
        <v>54</v>
      </c>
      <c r="AJ53" s="15" t="s">
        <v>55</v>
      </c>
      <c r="AK53" s="15" t="s">
        <v>56</v>
      </c>
      <c r="AL53" s="15" t="s">
        <v>57</v>
      </c>
      <c r="AM53" s="15" t="s">
        <v>58</v>
      </c>
      <c r="AN53" s="15" t="s">
        <v>59</v>
      </c>
      <c r="AO53" s="14" t="s">
        <v>52</v>
      </c>
      <c r="AP53" s="14" t="s">
        <v>53</v>
      </c>
      <c r="AQ53" s="15" t="s">
        <v>60</v>
      </c>
      <c r="AR53" s="15" t="s">
        <v>54</v>
      </c>
      <c r="AS53" s="15" t="s">
        <v>55</v>
      </c>
      <c r="AT53" s="15" t="s">
        <v>56</v>
      </c>
      <c r="AU53" s="15" t="s">
        <v>57</v>
      </c>
      <c r="AV53" s="15" t="s">
        <v>58</v>
      </c>
      <c r="AW53" s="15" t="s">
        <v>59</v>
      </c>
      <c r="AX53" s="1"/>
    </row>
    <row r="54" spans="1:50">
      <c r="A54" s="3"/>
      <c r="B54" s="3"/>
      <c r="C54" s="4"/>
      <c r="D54" s="91"/>
      <c r="E54" s="4"/>
      <c r="F54" s="4"/>
      <c r="G54" s="4"/>
      <c r="H54" s="4"/>
      <c r="I54" s="1"/>
      <c r="J54" s="1"/>
      <c r="K54" s="1"/>
      <c r="L54" s="1"/>
      <c r="M54" s="1"/>
      <c r="N54" s="4"/>
      <c r="O54" s="4"/>
      <c r="P54" s="4"/>
      <c r="Q54" s="4"/>
      <c r="R54" s="1"/>
      <c r="S54" s="1"/>
      <c r="T54" s="1"/>
      <c r="U54" s="1"/>
      <c r="V54" s="1"/>
      <c r="W54" s="4"/>
      <c r="X54" s="4"/>
      <c r="Y54" s="4"/>
      <c r="Z54" s="4"/>
      <c r="AA54" s="1"/>
      <c r="AB54" s="1"/>
      <c r="AC54" s="1"/>
      <c r="AD54" s="1"/>
      <c r="AE54" s="1"/>
      <c r="AF54" s="4"/>
      <c r="AG54" s="4"/>
      <c r="AH54" s="4"/>
      <c r="AI54" s="4"/>
      <c r="AJ54" s="1"/>
      <c r="AK54" s="1"/>
      <c r="AL54" s="1"/>
      <c r="AM54" s="1"/>
      <c r="AN54" s="1"/>
      <c r="AO54" s="4"/>
      <c r="AP54" s="4"/>
      <c r="AQ54" s="4"/>
      <c r="AR54" s="4"/>
      <c r="AS54" s="1"/>
      <c r="AT54" s="1"/>
      <c r="AU54" s="1"/>
      <c r="AV54" s="1"/>
      <c r="AW54" s="1"/>
      <c r="AX54" s="1"/>
    </row>
    <row r="55" spans="1:50">
      <c r="C55" s="5"/>
      <c r="D55" s="92"/>
      <c r="E55" s="5"/>
      <c r="F55" s="5"/>
      <c r="G55" s="5"/>
      <c r="H55" s="5"/>
      <c r="I55" s="6"/>
      <c r="J55" s="6"/>
      <c r="K55" s="6"/>
      <c r="L55" s="6"/>
      <c r="M55" s="6"/>
      <c r="N55" s="5"/>
      <c r="O55" s="5"/>
      <c r="P55" s="5"/>
      <c r="Q55" s="5"/>
      <c r="R55" s="6"/>
      <c r="S55" s="6"/>
      <c r="T55" s="6"/>
      <c r="U55" s="6"/>
      <c r="V55" s="6"/>
      <c r="W55" s="5"/>
      <c r="X55" s="5"/>
      <c r="Y55" s="5"/>
      <c r="Z55" s="5"/>
      <c r="AA55" s="6"/>
      <c r="AB55" s="6"/>
      <c r="AC55" s="6"/>
      <c r="AD55" s="6"/>
      <c r="AE55" s="6"/>
      <c r="AF55" s="5"/>
      <c r="AG55" s="5"/>
      <c r="AH55" s="5"/>
      <c r="AI55" s="5"/>
      <c r="AJ55" s="6"/>
      <c r="AK55" s="6"/>
      <c r="AL55" s="6"/>
      <c r="AM55" s="6"/>
      <c r="AN55" s="6"/>
      <c r="AO55" s="5"/>
      <c r="AP55" s="5"/>
      <c r="AQ55" s="5"/>
      <c r="AR55" s="5"/>
      <c r="AS55" s="6"/>
      <c r="AT55" s="6"/>
      <c r="AU55" s="6"/>
      <c r="AV55" s="6"/>
      <c r="AW55" s="6"/>
      <c r="AX55" s="6"/>
    </row>
    <row r="56" spans="1:50" ht="27">
      <c r="C56" s="16" t="s">
        <v>34</v>
      </c>
      <c r="D56" s="17" t="s">
        <v>43</v>
      </c>
      <c r="F56" s="5"/>
      <c r="G56" s="5"/>
      <c r="H56" s="5"/>
      <c r="I56" s="6"/>
      <c r="J56" s="6"/>
      <c r="K56" s="6"/>
      <c r="L56" s="6"/>
      <c r="M56" s="6"/>
      <c r="N56" s="5"/>
      <c r="O56" s="5"/>
      <c r="P56" s="5"/>
      <c r="Q56" s="5"/>
      <c r="R56" s="6"/>
      <c r="S56" s="6"/>
      <c r="T56" s="6"/>
      <c r="U56" s="6"/>
      <c r="V56" s="6"/>
      <c r="W56" s="5"/>
      <c r="X56" s="5"/>
      <c r="Y56" s="5"/>
      <c r="Z56" s="5"/>
      <c r="AA56" s="6"/>
      <c r="AB56" s="6"/>
      <c r="AC56" s="6"/>
      <c r="AD56" s="6"/>
      <c r="AE56" s="6"/>
      <c r="AF56" s="5"/>
      <c r="AG56" s="5"/>
      <c r="AH56" s="5"/>
      <c r="AI56" s="5"/>
      <c r="AJ56" s="6"/>
      <c r="AK56" s="6"/>
      <c r="AL56" s="6"/>
      <c r="AM56" s="6"/>
      <c r="AN56" s="6"/>
      <c r="AO56" s="5"/>
      <c r="AP56" s="5"/>
      <c r="AQ56" s="5"/>
      <c r="AR56" s="5"/>
      <c r="AS56" s="6"/>
      <c r="AT56" s="6"/>
      <c r="AU56" s="6"/>
      <c r="AV56" s="6"/>
      <c r="AW56" s="6"/>
      <c r="AX56" s="6"/>
    </row>
    <row r="57" spans="1:50" ht="27">
      <c r="C57" s="18" t="s">
        <v>35</v>
      </c>
      <c r="D57" s="19" t="s">
        <v>44</v>
      </c>
      <c r="I57" s="1"/>
      <c r="J57" s="1"/>
      <c r="K57" s="1"/>
      <c r="L57" s="1"/>
      <c r="M57" s="1"/>
      <c r="R57" s="1"/>
      <c r="S57" s="1"/>
      <c r="T57" s="1"/>
      <c r="U57" s="1"/>
      <c r="V57" s="1"/>
      <c r="AA57" s="1"/>
      <c r="AB57" s="1"/>
      <c r="AC57" s="1"/>
      <c r="AD57" s="1"/>
      <c r="AE57" s="1"/>
      <c r="AJ57" s="1"/>
      <c r="AK57" s="1"/>
      <c r="AL57" s="1"/>
      <c r="AM57" s="1"/>
      <c r="AN57" s="1"/>
      <c r="AS57" s="1"/>
      <c r="AT57" s="1"/>
      <c r="AU57" s="1"/>
      <c r="AV57" s="1"/>
      <c r="AW57" s="1"/>
      <c r="AX57" s="1"/>
    </row>
    <row r="58" spans="1:50">
      <c r="C58" s="20" t="s">
        <v>36</v>
      </c>
      <c r="D58" s="19" t="s">
        <v>45</v>
      </c>
    </row>
    <row r="59" spans="1:50">
      <c r="C59" s="20" t="s">
        <v>37</v>
      </c>
      <c r="D59" s="19" t="s">
        <v>46</v>
      </c>
    </row>
    <row r="60" spans="1:50" ht="27">
      <c r="C60" s="20" t="s">
        <v>38</v>
      </c>
      <c r="D60" s="19" t="s">
        <v>47</v>
      </c>
    </row>
    <row r="61" spans="1:50" ht="27">
      <c r="C61" s="20" t="s">
        <v>39</v>
      </c>
      <c r="D61" s="19" t="s">
        <v>48</v>
      </c>
    </row>
    <row r="62" spans="1:50" ht="40.5">
      <c r="C62" s="20" t="s">
        <v>40</v>
      </c>
      <c r="D62" s="19" t="s">
        <v>49</v>
      </c>
    </row>
    <row r="63" spans="1:50">
      <c r="C63" s="20" t="s">
        <v>41</v>
      </c>
      <c r="D63" s="19" t="s">
        <v>50</v>
      </c>
    </row>
    <row r="64" spans="1:50">
      <c r="C64" s="21" t="s">
        <v>42</v>
      </c>
      <c r="D64" s="22" t="s">
        <v>51</v>
      </c>
    </row>
  </sheetData>
  <autoFilter ref="A1:AW5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8">
    <mergeCell ref="W1:AE1"/>
    <mergeCell ref="AF1:AN1"/>
    <mergeCell ref="AO1:AW1"/>
    <mergeCell ref="A1:A2"/>
    <mergeCell ref="C1:C2"/>
    <mergeCell ref="B1:B2"/>
    <mergeCell ref="E1:M1"/>
    <mergeCell ref="N1:V1"/>
  </mergeCells>
  <pageMargins left="0.7" right="0.69" top="0.44" bottom="0.35" header="0.3" footer="0.3"/>
  <pageSetup scale="65" orientation="portrait" horizontalDpi="204" verticalDpi="196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A104" sqref="A104:M125"/>
    </sheetView>
  </sheetViews>
  <sheetFormatPr baseColWidth="10" defaultColWidth="9.140625" defaultRowHeight="15"/>
  <cols>
    <col min="1" max="1" width="6" style="2" customWidth="1"/>
    <col min="2" max="2" width="8.42578125" customWidth="1"/>
    <col min="3" max="3" width="20.7109375" customWidth="1"/>
    <col min="4" max="4" width="64" customWidth="1"/>
    <col min="5" max="5" width="8.7109375" style="116" customWidth="1"/>
    <col min="6" max="6" width="10.7109375" style="2" customWidth="1"/>
    <col min="7" max="7" width="31.42578125" hidden="1" customWidth="1"/>
    <col min="8" max="8" width="9.85546875" customWidth="1"/>
    <col min="9" max="9" width="7" customWidth="1"/>
    <col min="10" max="10" width="6.5703125" customWidth="1"/>
    <col min="11" max="11" width="7" customWidth="1"/>
    <col min="12" max="12" width="8" customWidth="1"/>
    <col min="13" max="13" width="19.42578125" customWidth="1"/>
    <col min="14" max="14" width="10.85546875" customWidth="1"/>
  </cols>
  <sheetData>
    <row r="1" spans="1:14">
      <c r="A1" s="304"/>
      <c r="B1" s="305"/>
      <c r="C1" s="305"/>
      <c r="D1" s="305"/>
      <c r="E1" s="305"/>
      <c r="F1" s="306"/>
      <c r="G1" s="316" t="s">
        <v>392</v>
      </c>
      <c r="H1" s="316"/>
      <c r="I1" s="316"/>
      <c r="J1" s="316"/>
      <c r="K1" s="316"/>
      <c r="L1" s="316"/>
      <c r="M1" s="316"/>
      <c r="N1" s="330"/>
    </row>
    <row r="2" spans="1:14" ht="69.75" customHeight="1" thickBot="1">
      <c r="A2" s="128" t="s">
        <v>244</v>
      </c>
      <c r="B2" s="125" t="s">
        <v>239</v>
      </c>
      <c r="C2" s="125" t="s">
        <v>240</v>
      </c>
      <c r="D2" s="125" t="s">
        <v>393</v>
      </c>
      <c r="E2" s="129" t="s">
        <v>394</v>
      </c>
      <c r="F2" s="124" t="s">
        <v>171</v>
      </c>
      <c r="G2" s="127" t="s">
        <v>224</v>
      </c>
      <c r="H2" s="278" t="s">
        <v>395</v>
      </c>
      <c r="I2" s="278" t="s">
        <v>211</v>
      </c>
      <c r="J2" s="278" t="s">
        <v>396</v>
      </c>
      <c r="K2" s="278" t="s">
        <v>397</v>
      </c>
      <c r="L2" s="278" t="s">
        <v>398</v>
      </c>
      <c r="M2" s="127" t="s">
        <v>208</v>
      </c>
      <c r="N2" s="279" t="s">
        <v>399</v>
      </c>
    </row>
    <row r="3" spans="1:14" s="27" customFormat="1" ht="18" customHeight="1">
      <c r="A3" s="144">
        <v>1</v>
      </c>
      <c r="B3" s="145" t="s">
        <v>3</v>
      </c>
      <c r="C3" s="145" t="s">
        <v>85</v>
      </c>
      <c r="D3" s="265" t="s">
        <v>120</v>
      </c>
      <c r="E3" s="146" t="s">
        <v>73</v>
      </c>
      <c r="F3" s="140">
        <v>2009</v>
      </c>
      <c r="G3" s="151" t="s">
        <v>193</v>
      </c>
      <c r="H3" s="280" t="s">
        <v>400</v>
      </c>
      <c r="I3" s="280"/>
      <c r="J3" s="280"/>
      <c r="K3" s="280"/>
      <c r="L3" s="280" t="s">
        <v>400</v>
      </c>
      <c r="M3" s="151" t="s">
        <v>210</v>
      </c>
      <c r="N3" s="281" t="s">
        <v>109</v>
      </c>
    </row>
    <row r="4" spans="1:14" s="27" customFormat="1" ht="18" customHeight="1">
      <c r="A4" s="154">
        <f>+(A3+1)</f>
        <v>2</v>
      </c>
      <c r="B4" s="155" t="s">
        <v>3</v>
      </c>
      <c r="C4" s="155" t="s">
        <v>22</v>
      </c>
      <c r="D4" s="142" t="s">
        <v>401</v>
      </c>
      <c r="E4" s="156" t="s">
        <v>73</v>
      </c>
      <c r="F4" s="141">
        <v>2010</v>
      </c>
      <c r="G4" s="162" t="s">
        <v>193</v>
      </c>
      <c r="H4" s="282" t="s">
        <v>400</v>
      </c>
      <c r="I4" s="282"/>
      <c r="J4" s="282"/>
      <c r="K4" s="282"/>
      <c r="L4" s="282"/>
      <c r="M4" s="162"/>
      <c r="N4" s="283"/>
    </row>
    <row r="5" spans="1:14" s="29" customFormat="1" ht="18" customHeight="1">
      <c r="A5" s="154">
        <f t="shared" ref="A5:A45" si="0">+(A4+1)</f>
        <v>3</v>
      </c>
      <c r="B5" s="155" t="s">
        <v>3</v>
      </c>
      <c r="C5" s="155" t="s">
        <v>4</v>
      </c>
      <c r="D5" s="142" t="s">
        <v>121</v>
      </c>
      <c r="E5" s="156" t="s">
        <v>73</v>
      </c>
      <c r="F5" s="166">
        <v>2009</v>
      </c>
      <c r="G5" s="162" t="s">
        <v>193</v>
      </c>
      <c r="H5" s="282" t="s">
        <v>400</v>
      </c>
      <c r="I5" s="282"/>
      <c r="J5" s="282"/>
      <c r="K5" s="282"/>
      <c r="L5" s="282"/>
      <c r="M5" s="162"/>
      <c r="N5" s="283" t="s">
        <v>109</v>
      </c>
    </row>
    <row r="6" spans="1:14" s="27" customFormat="1" ht="18" customHeight="1">
      <c r="A6" s="154">
        <f t="shared" si="0"/>
        <v>4</v>
      </c>
      <c r="B6" s="155" t="s">
        <v>3</v>
      </c>
      <c r="C6" s="155" t="s">
        <v>5</v>
      </c>
      <c r="D6" s="142" t="s">
        <v>122</v>
      </c>
      <c r="E6" s="156" t="s">
        <v>73</v>
      </c>
      <c r="F6" s="166">
        <v>2005</v>
      </c>
      <c r="G6" s="162" t="s">
        <v>194</v>
      </c>
      <c r="H6" s="282"/>
      <c r="I6" s="282"/>
      <c r="J6" s="282"/>
      <c r="K6" s="282"/>
      <c r="L6" s="282" t="s">
        <v>400</v>
      </c>
      <c r="M6" s="162"/>
      <c r="N6" s="283" t="s">
        <v>109</v>
      </c>
    </row>
    <row r="7" spans="1:14" s="27" customFormat="1" ht="18" customHeight="1">
      <c r="A7" s="154">
        <f t="shared" si="0"/>
        <v>5</v>
      </c>
      <c r="B7" s="155" t="s">
        <v>3</v>
      </c>
      <c r="C7" s="155" t="s">
        <v>86</v>
      </c>
      <c r="D7" s="142" t="s">
        <v>123</v>
      </c>
      <c r="E7" s="156" t="s">
        <v>73</v>
      </c>
      <c r="F7" s="166">
        <v>2005</v>
      </c>
      <c r="G7" s="162" t="s">
        <v>220</v>
      </c>
      <c r="H7" s="282" t="s">
        <v>400</v>
      </c>
      <c r="I7" s="282" t="s">
        <v>400</v>
      </c>
      <c r="J7" s="282"/>
      <c r="K7" s="282"/>
      <c r="L7" s="282" t="s">
        <v>400</v>
      </c>
      <c r="M7" s="162" t="s">
        <v>210</v>
      </c>
      <c r="N7" s="283" t="s">
        <v>109</v>
      </c>
    </row>
    <row r="8" spans="1:14" s="27" customFormat="1" ht="18" customHeight="1">
      <c r="A8" s="154">
        <f t="shared" si="0"/>
        <v>6</v>
      </c>
      <c r="B8" s="155" t="s">
        <v>3</v>
      </c>
      <c r="C8" s="155" t="s">
        <v>79</v>
      </c>
      <c r="D8" s="142" t="s">
        <v>126</v>
      </c>
      <c r="E8" s="156" t="s">
        <v>73</v>
      </c>
      <c r="F8" s="166">
        <v>2010</v>
      </c>
      <c r="G8" s="162" t="s">
        <v>202</v>
      </c>
      <c r="H8" s="282" t="s">
        <v>400</v>
      </c>
      <c r="I8" s="282"/>
      <c r="J8" s="282"/>
      <c r="K8" s="282"/>
      <c r="L8" s="282" t="s">
        <v>400</v>
      </c>
      <c r="M8" s="162"/>
      <c r="N8" s="283"/>
    </row>
    <row r="9" spans="1:14" s="27" customFormat="1" ht="18" customHeight="1">
      <c r="A9" s="154">
        <f t="shared" si="0"/>
        <v>7</v>
      </c>
      <c r="B9" s="155" t="s">
        <v>3</v>
      </c>
      <c r="C9" s="155" t="s">
        <v>6</v>
      </c>
      <c r="D9" s="142" t="s">
        <v>127</v>
      </c>
      <c r="E9" s="156" t="s">
        <v>73</v>
      </c>
      <c r="F9" s="166">
        <v>2009</v>
      </c>
      <c r="G9" s="162" t="s">
        <v>203</v>
      </c>
      <c r="H9" s="282" t="s">
        <v>400</v>
      </c>
      <c r="I9" s="282"/>
      <c r="J9" s="282"/>
      <c r="K9" s="282"/>
      <c r="L9" s="282" t="s">
        <v>400</v>
      </c>
      <c r="M9" s="162" t="s">
        <v>210</v>
      </c>
      <c r="N9" s="283" t="s">
        <v>110</v>
      </c>
    </row>
    <row r="10" spans="1:14" s="27" customFormat="1" ht="18" customHeight="1">
      <c r="A10" s="154">
        <f t="shared" si="0"/>
        <v>8</v>
      </c>
      <c r="B10" s="155" t="s">
        <v>3</v>
      </c>
      <c r="C10" s="155" t="s">
        <v>83</v>
      </c>
      <c r="D10" s="142" t="s">
        <v>128</v>
      </c>
      <c r="E10" s="156" t="s">
        <v>73</v>
      </c>
      <c r="F10" s="166">
        <v>2008</v>
      </c>
      <c r="G10" s="162" t="s">
        <v>205</v>
      </c>
      <c r="H10" s="282" t="s">
        <v>400</v>
      </c>
      <c r="I10" s="282"/>
      <c r="J10" s="282"/>
      <c r="K10" s="282" t="s">
        <v>400</v>
      </c>
      <c r="L10" s="282"/>
      <c r="M10" s="162"/>
      <c r="N10" s="283" t="s">
        <v>109</v>
      </c>
    </row>
    <row r="11" spans="1:14" s="27" customFormat="1" ht="18" customHeight="1">
      <c r="A11" s="154">
        <f t="shared" si="0"/>
        <v>9</v>
      </c>
      <c r="B11" s="155" t="s">
        <v>3</v>
      </c>
      <c r="C11" s="155" t="s">
        <v>84</v>
      </c>
      <c r="D11" s="142" t="s">
        <v>129</v>
      </c>
      <c r="E11" s="156" t="s">
        <v>73</v>
      </c>
      <c r="F11" s="166">
        <v>2006</v>
      </c>
      <c r="G11" s="162" t="s">
        <v>199</v>
      </c>
      <c r="H11" s="282"/>
      <c r="I11" s="282"/>
      <c r="J11" s="282"/>
      <c r="K11" s="282"/>
      <c r="L11" s="282" t="s">
        <v>400</v>
      </c>
      <c r="M11" s="162" t="s">
        <v>210</v>
      </c>
      <c r="N11" s="283" t="s">
        <v>109</v>
      </c>
    </row>
    <row r="12" spans="1:14" s="27" customFormat="1" ht="18" customHeight="1">
      <c r="A12" s="154">
        <f t="shared" si="0"/>
        <v>10</v>
      </c>
      <c r="B12" s="155" t="s">
        <v>3</v>
      </c>
      <c r="C12" s="155" t="s">
        <v>29</v>
      </c>
      <c r="D12" s="142" t="s">
        <v>130</v>
      </c>
      <c r="E12" s="156" t="s">
        <v>73</v>
      </c>
      <c r="F12" s="166">
        <v>2009</v>
      </c>
      <c r="G12" s="162" t="s">
        <v>205</v>
      </c>
      <c r="H12" s="282" t="s">
        <v>400</v>
      </c>
      <c r="I12" s="282"/>
      <c r="J12" s="282"/>
      <c r="K12" s="282" t="s">
        <v>400</v>
      </c>
      <c r="L12" s="282" t="s">
        <v>400</v>
      </c>
      <c r="M12" s="183" t="s">
        <v>210</v>
      </c>
      <c r="N12" s="283" t="s">
        <v>109</v>
      </c>
    </row>
    <row r="13" spans="1:14" s="27" customFormat="1" ht="18" customHeight="1">
      <c r="A13" s="154">
        <f t="shared" si="0"/>
        <v>11</v>
      </c>
      <c r="B13" s="155" t="s">
        <v>3</v>
      </c>
      <c r="C13" s="155" t="s">
        <v>7</v>
      </c>
      <c r="D13" s="142" t="s">
        <v>131</v>
      </c>
      <c r="E13" s="156" t="s">
        <v>73</v>
      </c>
      <c r="F13" s="166">
        <v>2009</v>
      </c>
      <c r="G13" s="162" t="s">
        <v>199</v>
      </c>
      <c r="H13" s="282"/>
      <c r="I13" s="282"/>
      <c r="J13" s="282"/>
      <c r="K13" s="282"/>
      <c r="L13" s="282" t="s">
        <v>400</v>
      </c>
      <c r="M13" s="162" t="s">
        <v>210</v>
      </c>
      <c r="N13" s="283" t="s">
        <v>109</v>
      </c>
    </row>
    <row r="14" spans="1:14" s="27" customFormat="1" ht="18" customHeight="1">
      <c r="A14" s="154">
        <f t="shared" si="0"/>
        <v>12</v>
      </c>
      <c r="B14" s="155" t="s">
        <v>3</v>
      </c>
      <c r="C14" s="155" t="s">
        <v>80</v>
      </c>
      <c r="D14" s="142" t="s">
        <v>132</v>
      </c>
      <c r="E14" s="156" t="s">
        <v>73</v>
      </c>
      <c r="F14" s="166">
        <v>2008</v>
      </c>
      <c r="G14" s="162" t="s">
        <v>211</v>
      </c>
      <c r="H14" s="282"/>
      <c r="I14" s="282" t="s">
        <v>400</v>
      </c>
      <c r="J14" s="282"/>
      <c r="K14" s="282"/>
      <c r="L14" s="282" t="s">
        <v>400</v>
      </c>
      <c r="M14" s="162" t="s">
        <v>210</v>
      </c>
      <c r="N14" s="283" t="s">
        <v>109</v>
      </c>
    </row>
    <row r="15" spans="1:14" s="27" customFormat="1" ht="18" customHeight="1">
      <c r="A15" s="154">
        <f t="shared" si="0"/>
        <v>13</v>
      </c>
      <c r="B15" s="155" t="s">
        <v>3</v>
      </c>
      <c r="C15" s="155" t="s">
        <v>81</v>
      </c>
      <c r="D15" s="142" t="s">
        <v>402</v>
      </c>
      <c r="E15" s="156" t="s">
        <v>73</v>
      </c>
      <c r="F15" s="166">
        <v>2008</v>
      </c>
      <c r="G15" s="162"/>
      <c r="H15" s="282"/>
      <c r="I15" s="282"/>
      <c r="J15" s="282"/>
      <c r="K15" s="282"/>
      <c r="L15" s="282"/>
      <c r="M15" s="162"/>
      <c r="N15" s="283"/>
    </row>
    <row r="16" spans="1:14" s="27" customFormat="1" ht="18" customHeight="1">
      <c r="A16" s="154">
        <f t="shared" si="0"/>
        <v>14</v>
      </c>
      <c r="B16" s="155" t="s">
        <v>3</v>
      </c>
      <c r="C16" s="155" t="s">
        <v>82</v>
      </c>
      <c r="D16" s="142" t="s">
        <v>133</v>
      </c>
      <c r="E16" s="156" t="s">
        <v>73</v>
      </c>
      <c r="F16" s="166">
        <v>2006</v>
      </c>
      <c r="G16" s="162" t="s">
        <v>203</v>
      </c>
      <c r="H16" s="282" t="s">
        <v>400</v>
      </c>
      <c r="I16" s="282"/>
      <c r="J16" s="282"/>
      <c r="K16" s="282"/>
      <c r="L16" s="282" t="s">
        <v>400</v>
      </c>
      <c r="M16" s="162"/>
      <c r="N16" s="284" t="s">
        <v>109</v>
      </c>
    </row>
    <row r="17" spans="1:14" s="27" customFormat="1" ht="18" customHeight="1">
      <c r="A17" s="154">
        <f t="shared" si="0"/>
        <v>15</v>
      </c>
      <c r="B17" s="155" t="s">
        <v>3</v>
      </c>
      <c r="C17" s="155" t="s">
        <v>8</v>
      </c>
      <c r="D17" s="142" t="s">
        <v>134</v>
      </c>
      <c r="E17" s="156" t="s">
        <v>73</v>
      </c>
      <c r="F17" s="166">
        <v>2008</v>
      </c>
      <c r="G17" s="162" t="s">
        <v>203</v>
      </c>
      <c r="H17" s="282" t="s">
        <v>400</v>
      </c>
      <c r="I17" s="282"/>
      <c r="J17" s="282"/>
      <c r="K17" s="282"/>
      <c r="L17" s="282" t="s">
        <v>400</v>
      </c>
      <c r="M17" s="183" t="s">
        <v>403</v>
      </c>
      <c r="N17" s="283" t="s">
        <v>109</v>
      </c>
    </row>
    <row r="18" spans="1:14" s="27" customFormat="1" ht="18" customHeight="1">
      <c r="A18" s="154">
        <f t="shared" si="0"/>
        <v>16</v>
      </c>
      <c r="B18" s="155" t="s">
        <v>3</v>
      </c>
      <c r="C18" s="155" t="s">
        <v>135</v>
      </c>
      <c r="D18" s="142" t="s">
        <v>136</v>
      </c>
      <c r="E18" s="156" t="s">
        <v>73</v>
      </c>
      <c r="F18" s="166">
        <v>2004</v>
      </c>
      <c r="G18" s="162" t="s">
        <v>218</v>
      </c>
      <c r="H18" s="282"/>
      <c r="I18" s="282" t="s">
        <v>400</v>
      </c>
      <c r="J18" s="282"/>
      <c r="K18" s="282"/>
      <c r="L18" s="282" t="s">
        <v>400</v>
      </c>
      <c r="M18" s="183" t="s">
        <v>210</v>
      </c>
      <c r="N18" s="283"/>
    </row>
    <row r="19" spans="1:14" s="27" customFormat="1" ht="18" customHeight="1">
      <c r="A19" s="154">
        <f t="shared" si="0"/>
        <v>17</v>
      </c>
      <c r="B19" s="155" t="s">
        <v>3</v>
      </c>
      <c r="C19" s="155" t="s">
        <v>28</v>
      </c>
      <c r="D19" s="142" t="s">
        <v>137</v>
      </c>
      <c r="E19" s="156" t="s">
        <v>73</v>
      </c>
      <c r="F19" s="166">
        <v>2007</v>
      </c>
      <c r="G19" s="183" t="s">
        <v>211</v>
      </c>
      <c r="H19" s="282"/>
      <c r="I19" s="282" t="s">
        <v>400</v>
      </c>
      <c r="J19" s="282"/>
      <c r="K19" s="282"/>
      <c r="L19" s="282" t="s">
        <v>400</v>
      </c>
      <c r="M19" s="162" t="s">
        <v>210</v>
      </c>
      <c r="N19" s="283" t="s">
        <v>109</v>
      </c>
    </row>
    <row r="20" spans="1:14" s="27" customFormat="1" ht="18" customHeight="1">
      <c r="A20" s="154">
        <f t="shared" si="0"/>
        <v>18</v>
      </c>
      <c r="B20" s="155" t="s">
        <v>3</v>
      </c>
      <c r="C20" s="155" t="s">
        <v>9</v>
      </c>
      <c r="D20" s="142" t="s">
        <v>170</v>
      </c>
      <c r="E20" s="156" t="s">
        <v>73</v>
      </c>
      <c r="F20" s="166">
        <v>2005</v>
      </c>
      <c r="G20" s="162" t="s">
        <v>220</v>
      </c>
      <c r="H20" s="282" t="s">
        <v>400</v>
      </c>
      <c r="I20" s="282" t="s">
        <v>400</v>
      </c>
      <c r="J20" s="282"/>
      <c r="K20" s="282"/>
      <c r="L20" s="282" t="s">
        <v>400</v>
      </c>
      <c r="M20" s="162" t="s">
        <v>210</v>
      </c>
      <c r="N20" s="283" t="s">
        <v>109</v>
      </c>
    </row>
    <row r="21" spans="1:14" s="27" customFormat="1" ht="18" customHeight="1">
      <c r="A21" s="154">
        <f t="shared" si="0"/>
        <v>19</v>
      </c>
      <c r="B21" s="155" t="s">
        <v>3</v>
      </c>
      <c r="C21" s="142" t="s">
        <v>11</v>
      </c>
      <c r="D21" s="142" t="s">
        <v>139</v>
      </c>
      <c r="E21" s="156" t="s">
        <v>73</v>
      </c>
      <c r="F21" s="166">
        <v>2009</v>
      </c>
      <c r="G21" s="162" t="s">
        <v>205</v>
      </c>
      <c r="H21" s="282" t="s">
        <v>400</v>
      </c>
      <c r="I21" s="282"/>
      <c r="J21" s="282"/>
      <c r="K21" s="282" t="s">
        <v>400</v>
      </c>
      <c r="L21" s="282" t="s">
        <v>400</v>
      </c>
      <c r="M21" s="162" t="s">
        <v>210</v>
      </c>
      <c r="N21" s="283" t="s">
        <v>109</v>
      </c>
    </row>
    <row r="22" spans="1:14" s="27" customFormat="1" ht="18" customHeight="1">
      <c r="A22" s="154">
        <f t="shared" si="0"/>
        <v>20</v>
      </c>
      <c r="B22" s="155" t="s">
        <v>3</v>
      </c>
      <c r="C22" s="142" t="s">
        <v>140</v>
      </c>
      <c r="D22" s="142" t="s">
        <v>141</v>
      </c>
      <c r="E22" s="156" t="s">
        <v>73</v>
      </c>
      <c r="F22" s="166">
        <v>2010</v>
      </c>
      <c r="G22" s="162" t="s">
        <v>223</v>
      </c>
      <c r="H22" s="282"/>
      <c r="I22" s="282"/>
      <c r="J22" s="282"/>
      <c r="K22" s="282" t="s">
        <v>400</v>
      </c>
      <c r="L22" s="282" t="s">
        <v>400</v>
      </c>
      <c r="M22" s="162" t="s">
        <v>210</v>
      </c>
      <c r="N22" s="283" t="s">
        <v>109</v>
      </c>
    </row>
    <row r="23" spans="1:14" s="27" customFormat="1" ht="18" customHeight="1">
      <c r="A23" s="154">
        <f t="shared" si="0"/>
        <v>21</v>
      </c>
      <c r="B23" s="155" t="s">
        <v>3</v>
      </c>
      <c r="C23" s="142" t="s">
        <v>12</v>
      </c>
      <c r="D23" s="142" t="s">
        <v>133</v>
      </c>
      <c r="E23" s="156" t="s">
        <v>73</v>
      </c>
      <c r="F23" s="166"/>
      <c r="G23" s="162" t="s">
        <v>223</v>
      </c>
      <c r="H23" s="282"/>
      <c r="I23" s="282"/>
      <c r="J23" s="282"/>
      <c r="K23" s="282" t="s">
        <v>400</v>
      </c>
      <c r="L23" s="282" t="s">
        <v>400</v>
      </c>
      <c r="M23" s="162" t="s">
        <v>210</v>
      </c>
      <c r="N23" s="283" t="s">
        <v>109</v>
      </c>
    </row>
    <row r="24" spans="1:14" s="27" customFormat="1" ht="18" customHeight="1">
      <c r="A24" s="154">
        <f t="shared" si="0"/>
        <v>22</v>
      </c>
      <c r="B24" s="155" t="s">
        <v>1</v>
      </c>
      <c r="C24" s="142" t="s">
        <v>146</v>
      </c>
      <c r="D24" s="142" t="s">
        <v>147</v>
      </c>
      <c r="E24" s="156" t="s">
        <v>73</v>
      </c>
      <c r="F24" s="166">
        <v>2008</v>
      </c>
      <c r="G24" s="162" t="s">
        <v>205</v>
      </c>
      <c r="H24" s="282" t="s">
        <v>400</v>
      </c>
      <c r="I24" s="282"/>
      <c r="J24" s="282"/>
      <c r="K24" s="282" t="s">
        <v>400</v>
      </c>
      <c r="L24" s="282" t="s">
        <v>400</v>
      </c>
      <c r="M24" s="183" t="s">
        <v>210</v>
      </c>
      <c r="N24" s="283" t="s">
        <v>226</v>
      </c>
    </row>
    <row r="25" spans="1:14" s="27" customFormat="1" ht="18" customHeight="1">
      <c r="A25" s="154">
        <f t="shared" si="0"/>
        <v>23</v>
      </c>
      <c r="B25" s="155" t="s">
        <v>1</v>
      </c>
      <c r="C25" s="142" t="s">
        <v>176</v>
      </c>
      <c r="D25" s="264" t="s">
        <v>145</v>
      </c>
      <c r="E25" s="156" t="s">
        <v>73</v>
      </c>
      <c r="F25" s="166">
        <v>2007</v>
      </c>
      <c r="G25" s="162" t="s">
        <v>203</v>
      </c>
      <c r="H25" s="282" t="s">
        <v>400</v>
      </c>
      <c r="I25" s="282"/>
      <c r="J25" s="282"/>
      <c r="K25" s="282"/>
      <c r="L25" s="282" t="s">
        <v>400</v>
      </c>
      <c r="M25" s="162" t="s">
        <v>210</v>
      </c>
      <c r="N25" s="283"/>
    </row>
    <row r="26" spans="1:14" s="27" customFormat="1" ht="18" customHeight="1">
      <c r="A26" s="154">
        <f t="shared" si="0"/>
        <v>24</v>
      </c>
      <c r="B26" s="155" t="s">
        <v>1</v>
      </c>
      <c r="C26" s="142" t="s">
        <v>177</v>
      </c>
      <c r="D26" s="142" t="s">
        <v>178</v>
      </c>
      <c r="E26" s="156" t="s">
        <v>73</v>
      </c>
      <c r="F26" s="166">
        <v>1999</v>
      </c>
      <c r="G26" s="162" t="s">
        <v>193</v>
      </c>
      <c r="H26" s="282" t="s">
        <v>400</v>
      </c>
      <c r="I26" s="282"/>
      <c r="J26" s="282"/>
      <c r="K26" s="282"/>
      <c r="L26" s="282" t="s">
        <v>400</v>
      </c>
      <c r="M26" s="162" t="s">
        <v>210</v>
      </c>
      <c r="N26" s="283"/>
    </row>
    <row r="27" spans="1:14" ht="18" customHeight="1">
      <c r="A27" s="154">
        <f t="shared" si="0"/>
        <v>25</v>
      </c>
      <c r="B27" s="155" t="s">
        <v>1</v>
      </c>
      <c r="C27" s="142" t="s">
        <v>75</v>
      </c>
      <c r="D27" s="142" t="s">
        <v>142</v>
      </c>
      <c r="E27" s="156" t="s">
        <v>73</v>
      </c>
      <c r="F27" s="166">
        <v>2003</v>
      </c>
      <c r="G27" s="162" t="s">
        <v>203</v>
      </c>
      <c r="H27" s="282" t="s">
        <v>400</v>
      </c>
      <c r="I27" s="282"/>
      <c r="J27" s="282"/>
      <c r="K27" s="282"/>
      <c r="L27" s="282" t="s">
        <v>400</v>
      </c>
      <c r="M27" s="162" t="s">
        <v>210</v>
      </c>
      <c r="N27" s="283" t="s">
        <v>109</v>
      </c>
    </row>
    <row r="28" spans="1:14" ht="18" customHeight="1">
      <c r="A28" s="154">
        <f t="shared" si="0"/>
        <v>26</v>
      </c>
      <c r="B28" s="155" t="s">
        <v>1</v>
      </c>
      <c r="C28" s="142" t="s">
        <v>76</v>
      </c>
      <c r="D28" s="142" t="s">
        <v>143</v>
      </c>
      <c r="E28" s="156" t="s">
        <v>73</v>
      </c>
      <c r="F28" s="166">
        <v>2000</v>
      </c>
      <c r="G28" s="162" t="s">
        <v>205</v>
      </c>
      <c r="H28" s="282" t="s">
        <v>400</v>
      </c>
      <c r="I28" s="282"/>
      <c r="J28" s="282"/>
      <c r="K28" s="282" t="s">
        <v>400</v>
      </c>
      <c r="L28" s="282"/>
      <c r="M28" s="162"/>
      <c r="N28" s="283" t="s">
        <v>110</v>
      </c>
    </row>
    <row r="29" spans="1:14" ht="18" customHeight="1">
      <c r="A29" s="154">
        <f t="shared" si="0"/>
        <v>27</v>
      </c>
      <c r="B29" s="155" t="s">
        <v>1</v>
      </c>
      <c r="C29" s="142" t="s">
        <v>77</v>
      </c>
      <c r="D29" s="142" t="s">
        <v>144</v>
      </c>
      <c r="E29" s="156" t="s">
        <v>73</v>
      </c>
      <c r="F29" s="166">
        <v>2000</v>
      </c>
      <c r="G29" s="162" t="s">
        <v>203</v>
      </c>
      <c r="H29" s="282" t="s">
        <v>400</v>
      </c>
      <c r="I29" s="282"/>
      <c r="J29" s="282"/>
      <c r="K29" s="282"/>
      <c r="L29" s="282" t="s">
        <v>400</v>
      </c>
      <c r="M29" s="162"/>
      <c r="N29" s="283" t="s">
        <v>110</v>
      </c>
    </row>
    <row r="30" spans="1:14" s="2" customFormat="1" ht="18" customHeight="1">
      <c r="A30" s="154">
        <f t="shared" si="0"/>
        <v>28</v>
      </c>
      <c r="B30" s="155" t="s">
        <v>2</v>
      </c>
      <c r="C30" s="142" t="s">
        <v>15</v>
      </c>
      <c r="D30" s="142" t="s">
        <v>149</v>
      </c>
      <c r="E30" s="156" t="s">
        <v>73</v>
      </c>
      <c r="F30" s="166">
        <v>2004</v>
      </c>
      <c r="G30" s="162" t="s">
        <v>211</v>
      </c>
      <c r="H30" s="282"/>
      <c r="I30" s="282" t="s">
        <v>400</v>
      </c>
      <c r="J30" s="282"/>
      <c r="K30" s="282"/>
      <c r="L30" s="282"/>
      <c r="M30" s="162"/>
      <c r="N30" s="283" t="s">
        <v>109</v>
      </c>
    </row>
    <row r="31" spans="1:14" ht="18" customHeight="1">
      <c r="A31" s="154">
        <f t="shared" si="0"/>
        <v>29</v>
      </c>
      <c r="B31" s="155" t="s">
        <v>2</v>
      </c>
      <c r="C31" s="142" t="s">
        <v>16</v>
      </c>
      <c r="D31" s="142" t="s">
        <v>151</v>
      </c>
      <c r="E31" s="156" t="s">
        <v>73</v>
      </c>
      <c r="F31" s="166">
        <v>2009</v>
      </c>
      <c r="G31" s="162" t="s">
        <v>223</v>
      </c>
      <c r="H31" s="282"/>
      <c r="I31" s="282"/>
      <c r="J31" s="282"/>
      <c r="K31" s="282" t="s">
        <v>400</v>
      </c>
      <c r="L31" s="282"/>
      <c r="M31" s="162"/>
      <c r="N31" s="283" t="s">
        <v>109</v>
      </c>
    </row>
    <row r="32" spans="1:14" ht="18" customHeight="1">
      <c r="A32" s="154">
        <f t="shared" si="0"/>
        <v>30</v>
      </c>
      <c r="B32" s="155" t="s">
        <v>2</v>
      </c>
      <c r="C32" s="142" t="s">
        <v>17</v>
      </c>
      <c r="D32" s="142" t="s">
        <v>152</v>
      </c>
      <c r="E32" s="156" t="s">
        <v>88</v>
      </c>
      <c r="F32" s="166">
        <v>2009</v>
      </c>
      <c r="G32" s="162" t="s">
        <v>218</v>
      </c>
      <c r="H32" s="282"/>
      <c r="I32" s="282" t="s">
        <v>400</v>
      </c>
      <c r="J32" s="282"/>
      <c r="K32" s="282"/>
      <c r="L32" s="282" t="s">
        <v>400</v>
      </c>
      <c r="M32" s="162"/>
      <c r="N32" s="283" t="s">
        <v>109</v>
      </c>
    </row>
    <row r="33" spans="1:14" ht="18" customHeight="1">
      <c r="A33" s="154">
        <f t="shared" si="0"/>
        <v>31</v>
      </c>
      <c r="B33" s="155" t="s">
        <v>2</v>
      </c>
      <c r="C33" s="142" t="s">
        <v>31</v>
      </c>
      <c r="D33" s="142" t="s">
        <v>153</v>
      </c>
      <c r="E33" s="156" t="s">
        <v>73</v>
      </c>
      <c r="F33" s="166">
        <v>1998</v>
      </c>
      <c r="G33" s="162" t="s">
        <v>203</v>
      </c>
      <c r="H33" s="282" t="s">
        <v>400</v>
      </c>
      <c r="I33" s="282"/>
      <c r="J33" s="282"/>
      <c r="K33" s="282"/>
      <c r="L33" s="282" t="s">
        <v>400</v>
      </c>
      <c r="M33" s="162" t="s">
        <v>210</v>
      </c>
      <c r="N33" s="283" t="s">
        <v>110</v>
      </c>
    </row>
    <row r="34" spans="1:14" ht="18" customHeight="1">
      <c r="A34" s="154">
        <f t="shared" si="0"/>
        <v>32</v>
      </c>
      <c r="B34" s="155" t="s">
        <v>2</v>
      </c>
      <c r="C34" s="142" t="s">
        <v>18</v>
      </c>
      <c r="D34" s="142" t="s">
        <v>154</v>
      </c>
      <c r="E34" s="156" t="s">
        <v>73</v>
      </c>
      <c r="F34" s="166"/>
      <c r="G34" s="162" t="s">
        <v>234</v>
      </c>
      <c r="H34" s="282"/>
      <c r="I34" s="282" t="s">
        <v>400</v>
      </c>
      <c r="J34" s="282" t="s">
        <v>400</v>
      </c>
      <c r="K34" s="282"/>
      <c r="L34" s="282" t="s">
        <v>400</v>
      </c>
      <c r="M34" s="183" t="s">
        <v>210</v>
      </c>
      <c r="N34" s="283" t="s">
        <v>109</v>
      </c>
    </row>
    <row r="35" spans="1:14" ht="18" customHeight="1">
      <c r="A35" s="154">
        <f t="shared" si="0"/>
        <v>33</v>
      </c>
      <c r="B35" s="155" t="s">
        <v>33</v>
      </c>
      <c r="C35" s="142" t="s">
        <v>23</v>
      </c>
      <c r="D35" s="142" t="s">
        <v>155</v>
      </c>
      <c r="E35" s="156" t="s">
        <v>73</v>
      </c>
      <c r="F35" s="166">
        <v>2007</v>
      </c>
      <c r="G35" s="162" t="s">
        <v>211</v>
      </c>
      <c r="H35" s="282"/>
      <c r="I35" s="282" t="s">
        <v>400</v>
      </c>
      <c r="J35" s="282"/>
      <c r="K35" s="282"/>
      <c r="L35" s="282" t="s">
        <v>400</v>
      </c>
      <c r="M35" s="162" t="s">
        <v>210</v>
      </c>
      <c r="N35" s="283" t="s">
        <v>109</v>
      </c>
    </row>
    <row r="36" spans="1:14" ht="18" customHeight="1">
      <c r="A36" s="154">
        <f t="shared" si="0"/>
        <v>34</v>
      </c>
      <c r="B36" s="155" t="s">
        <v>33</v>
      </c>
      <c r="C36" s="142" t="s">
        <v>156</v>
      </c>
      <c r="D36" s="142" t="s">
        <v>157</v>
      </c>
      <c r="E36" s="156" t="s">
        <v>73</v>
      </c>
      <c r="F36" s="166">
        <v>2009</v>
      </c>
      <c r="G36" s="162" t="s">
        <v>205</v>
      </c>
      <c r="H36" s="282" t="s">
        <v>400</v>
      </c>
      <c r="I36" s="282"/>
      <c r="J36" s="282"/>
      <c r="K36" s="282" t="s">
        <v>400</v>
      </c>
      <c r="L36" s="282" t="s">
        <v>400</v>
      </c>
      <c r="M36" s="162" t="s">
        <v>210</v>
      </c>
      <c r="N36" s="283" t="s">
        <v>109</v>
      </c>
    </row>
    <row r="37" spans="1:14" ht="18" customHeight="1">
      <c r="A37" s="154">
        <f t="shared" si="0"/>
        <v>35</v>
      </c>
      <c r="B37" s="155" t="s">
        <v>33</v>
      </c>
      <c r="C37" s="142" t="s">
        <v>30</v>
      </c>
      <c r="D37" s="142" t="s">
        <v>158</v>
      </c>
      <c r="E37" s="156" t="s">
        <v>73</v>
      </c>
      <c r="F37" s="166"/>
      <c r="G37" s="162" t="s">
        <v>205</v>
      </c>
      <c r="H37" s="282" t="s">
        <v>400</v>
      </c>
      <c r="I37" s="282"/>
      <c r="J37" s="282"/>
      <c r="K37" s="282" t="s">
        <v>400</v>
      </c>
      <c r="L37" s="282"/>
      <c r="M37" s="162"/>
      <c r="N37" s="283" t="s">
        <v>109</v>
      </c>
    </row>
    <row r="38" spans="1:14" ht="18" customHeight="1">
      <c r="A38" s="154">
        <f t="shared" si="0"/>
        <v>36</v>
      </c>
      <c r="B38" s="155" t="s">
        <v>33</v>
      </c>
      <c r="C38" s="142" t="s">
        <v>67</v>
      </c>
      <c r="D38" s="142" t="s">
        <v>159</v>
      </c>
      <c r="E38" s="156" t="s">
        <v>73</v>
      </c>
      <c r="F38" s="166">
        <v>2005</v>
      </c>
      <c r="G38" s="162" t="s">
        <v>203</v>
      </c>
      <c r="H38" s="282" t="s">
        <v>400</v>
      </c>
      <c r="I38" s="282"/>
      <c r="J38" s="282"/>
      <c r="K38" s="282"/>
      <c r="L38" s="282" t="s">
        <v>400</v>
      </c>
      <c r="M38" s="162" t="s">
        <v>210</v>
      </c>
      <c r="N38" s="283" t="s">
        <v>109</v>
      </c>
    </row>
    <row r="39" spans="1:14" ht="18" customHeight="1">
      <c r="A39" s="154">
        <f t="shared" si="0"/>
        <v>37</v>
      </c>
      <c r="B39" s="155" t="s">
        <v>33</v>
      </c>
      <c r="C39" s="142" t="s">
        <v>68</v>
      </c>
      <c r="D39" s="142" t="s">
        <v>160</v>
      </c>
      <c r="E39" s="156" t="s">
        <v>73</v>
      </c>
      <c r="F39" s="166">
        <v>2008</v>
      </c>
      <c r="G39" s="162" t="s">
        <v>199</v>
      </c>
      <c r="H39" s="282"/>
      <c r="I39" s="282"/>
      <c r="J39" s="282"/>
      <c r="K39" s="282"/>
      <c r="L39" s="282" t="s">
        <v>400</v>
      </c>
      <c r="M39" s="162"/>
      <c r="N39" s="283" t="s">
        <v>109</v>
      </c>
    </row>
    <row r="40" spans="1:14" ht="18" customHeight="1">
      <c r="A40" s="154">
        <f t="shared" si="0"/>
        <v>38</v>
      </c>
      <c r="B40" s="155" t="s">
        <v>26</v>
      </c>
      <c r="C40" s="142" t="s">
        <v>162</v>
      </c>
      <c r="D40" s="142" t="s">
        <v>164</v>
      </c>
      <c r="E40" s="156" t="s">
        <v>73</v>
      </c>
      <c r="F40" s="166">
        <v>1996</v>
      </c>
      <c r="G40" s="162" t="s">
        <v>203</v>
      </c>
      <c r="H40" s="282" t="s">
        <v>400</v>
      </c>
      <c r="I40" s="282"/>
      <c r="J40" s="282"/>
      <c r="K40" s="282"/>
      <c r="L40" s="282" t="s">
        <v>400</v>
      </c>
      <c r="M40" s="162" t="s">
        <v>210</v>
      </c>
      <c r="N40" s="283" t="s">
        <v>110</v>
      </c>
    </row>
    <row r="41" spans="1:14" ht="18" customHeight="1">
      <c r="A41" s="154">
        <f t="shared" si="0"/>
        <v>39</v>
      </c>
      <c r="B41" s="155" t="s">
        <v>26</v>
      </c>
      <c r="C41" s="142" t="s">
        <v>163</v>
      </c>
      <c r="D41" s="142" t="s">
        <v>165</v>
      </c>
      <c r="E41" s="156" t="s">
        <v>73</v>
      </c>
      <c r="F41" s="166">
        <v>2008</v>
      </c>
      <c r="G41" s="162" t="s">
        <v>205</v>
      </c>
      <c r="H41" s="282" t="s">
        <v>400</v>
      </c>
      <c r="I41" s="282"/>
      <c r="J41" s="282"/>
      <c r="K41" s="282" t="s">
        <v>400</v>
      </c>
      <c r="L41" s="282" t="s">
        <v>400</v>
      </c>
      <c r="M41" s="183" t="s">
        <v>210</v>
      </c>
      <c r="N41" s="283" t="s">
        <v>109</v>
      </c>
    </row>
    <row r="42" spans="1:14" s="2" customFormat="1" ht="18" customHeight="1">
      <c r="A42" s="154">
        <f t="shared" si="0"/>
        <v>40</v>
      </c>
      <c r="B42" s="155" t="s">
        <v>0</v>
      </c>
      <c r="C42" s="142" t="s">
        <v>69</v>
      </c>
      <c r="D42" s="264" t="s">
        <v>166</v>
      </c>
      <c r="E42" s="156" t="s">
        <v>88</v>
      </c>
      <c r="F42" s="166"/>
      <c r="G42" s="162" t="s">
        <v>220</v>
      </c>
      <c r="H42" s="282" t="s">
        <v>400</v>
      </c>
      <c r="I42" s="282" t="s">
        <v>400</v>
      </c>
      <c r="J42" s="282"/>
      <c r="K42" s="282"/>
      <c r="L42" s="282" t="s">
        <v>400</v>
      </c>
      <c r="M42" s="183" t="s">
        <v>210</v>
      </c>
      <c r="N42" s="283" t="s">
        <v>109</v>
      </c>
    </row>
    <row r="43" spans="1:14" s="2" customFormat="1" ht="18" customHeight="1">
      <c r="A43" s="154">
        <f t="shared" si="0"/>
        <v>41</v>
      </c>
      <c r="B43" s="155" t="s">
        <v>0</v>
      </c>
      <c r="C43" s="142" t="s">
        <v>70</v>
      </c>
      <c r="D43" s="142" t="s">
        <v>167</v>
      </c>
      <c r="E43" s="156" t="s">
        <v>88</v>
      </c>
      <c r="F43" s="166" t="s">
        <v>113</v>
      </c>
      <c r="G43" s="162" t="s">
        <v>199</v>
      </c>
      <c r="H43" s="282"/>
      <c r="I43" s="282"/>
      <c r="J43" s="282"/>
      <c r="K43" s="282"/>
      <c r="L43" s="282" t="s">
        <v>400</v>
      </c>
      <c r="M43" s="162" t="s">
        <v>210</v>
      </c>
      <c r="N43" s="283"/>
    </row>
    <row r="44" spans="1:14" s="2" customFormat="1" ht="18" customHeight="1">
      <c r="A44" s="154">
        <f t="shared" si="0"/>
        <v>42</v>
      </c>
      <c r="B44" s="155" t="s">
        <v>0</v>
      </c>
      <c r="C44" s="142" t="s">
        <v>168</v>
      </c>
      <c r="D44" s="264" t="s">
        <v>169</v>
      </c>
      <c r="E44" s="156" t="s">
        <v>73</v>
      </c>
      <c r="F44" s="166">
        <v>1995</v>
      </c>
      <c r="G44" s="162" t="s">
        <v>199</v>
      </c>
      <c r="H44" s="282"/>
      <c r="I44" s="282"/>
      <c r="J44" s="282"/>
      <c r="K44" s="282"/>
      <c r="L44" s="282" t="s">
        <v>400</v>
      </c>
      <c r="M44" s="162" t="s">
        <v>210</v>
      </c>
      <c r="N44" s="283"/>
    </row>
    <row r="45" spans="1:14" ht="18" customHeight="1" thickBot="1">
      <c r="A45" s="154">
        <f t="shared" si="0"/>
        <v>43</v>
      </c>
      <c r="B45" s="170" t="s">
        <v>0</v>
      </c>
      <c r="C45" s="143" t="s">
        <v>14</v>
      </c>
      <c r="D45" s="271" t="s">
        <v>366</v>
      </c>
      <c r="E45" s="171" t="s">
        <v>73</v>
      </c>
      <c r="F45" s="172">
        <v>2009</v>
      </c>
      <c r="G45" s="178" t="s">
        <v>223</v>
      </c>
      <c r="H45" s="285"/>
      <c r="I45" s="285"/>
      <c r="J45" s="285"/>
      <c r="K45" s="285" t="s">
        <v>400</v>
      </c>
      <c r="L45" s="285" t="s">
        <v>400</v>
      </c>
      <c r="M45" s="178" t="s">
        <v>210</v>
      </c>
      <c r="N45" s="286"/>
    </row>
    <row r="46" spans="1:14">
      <c r="N46" s="122"/>
    </row>
    <row r="48" spans="1:14" ht="15.75" thickBot="1"/>
    <row r="49" spans="1:11" ht="15.75" thickBot="1">
      <c r="D49" s="287" t="s">
        <v>404</v>
      </c>
      <c r="E49" s="288"/>
      <c r="H49" s="1"/>
      <c r="I49" s="289"/>
      <c r="J49" s="289"/>
      <c r="K49" s="1"/>
    </row>
    <row r="50" spans="1:11">
      <c r="A50" s="290"/>
      <c r="B50" s="225"/>
      <c r="C50" s="290" t="s">
        <v>405</v>
      </c>
      <c r="D50" s="291" t="s">
        <v>193</v>
      </c>
      <c r="E50" s="292">
        <v>2</v>
      </c>
      <c r="F50" s="290"/>
      <c r="H50" s="1"/>
      <c r="I50" s="289"/>
      <c r="J50" s="289"/>
      <c r="K50" s="1"/>
    </row>
    <row r="51" spans="1:11">
      <c r="A51" s="290"/>
      <c r="B51" s="225"/>
      <c r="C51" s="225"/>
      <c r="D51" s="291" t="s">
        <v>211</v>
      </c>
      <c r="E51" s="292">
        <v>1</v>
      </c>
      <c r="F51" s="293"/>
      <c r="H51" s="1"/>
      <c r="I51" s="294"/>
      <c r="J51" s="294"/>
      <c r="K51" s="1"/>
    </row>
    <row r="52" spans="1:11">
      <c r="A52" s="290"/>
      <c r="B52" s="225"/>
      <c r="C52" s="225"/>
      <c r="D52" s="291" t="s">
        <v>406</v>
      </c>
      <c r="E52" s="292">
        <v>1</v>
      </c>
      <c r="F52" s="290"/>
      <c r="H52" s="1"/>
      <c r="I52" s="294"/>
      <c r="J52" s="294"/>
      <c r="K52" s="1"/>
    </row>
    <row r="53" spans="1:11">
      <c r="A53" s="290"/>
      <c r="B53" s="225"/>
      <c r="C53" s="225"/>
      <c r="D53" s="291" t="s">
        <v>199</v>
      </c>
      <c r="E53" s="292">
        <v>6</v>
      </c>
      <c r="F53" s="293"/>
      <c r="H53" s="1"/>
      <c r="I53" s="294"/>
      <c r="J53" s="294"/>
      <c r="K53" s="1"/>
    </row>
    <row r="54" spans="1:11">
      <c r="A54" s="290"/>
      <c r="B54" s="225"/>
      <c r="C54" s="290" t="s">
        <v>407</v>
      </c>
      <c r="D54" s="291" t="s">
        <v>408</v>
      </c>
      <c r="E54" s="292">
        <v>5</v>
      </c>
      <c r="F54" s="293"/>
    </row>
    <row r="55" spans="1:11">
      <c r="D55" s="295" t="s">
        <v>409</v>
      </c>
      <c r="E55" s="296">
        <v>12</v>
      </c>
      <c r="I55" s="289"/>
    </row>
    <row r="56" spans="1:11">
      <c r="D56" s="295" t="s">
        <v>410</v>
      </c>
      <c r="E56" s="296">
        <v>3</v>
      </c>
      <c r="F56" s="297"/>
      <c r="I56" s="289"/>
    </row>
    <row r="57" spans="1:11">
      <c r="D57" s="295" t="s">
        <v>411</v>
      </c>
      <c r="E57" s="296">
        <v>3</v>
      </c>
    </row>
    <row r="58" spans="1:11">
      <c r="C58" s="2" t="s">
        <v>412</v>
      </c>
      <c r="D58" s="295" t="s">
        <v>413</v>
      </c>
      <c r="E58" s="296">
        <v>5</v>
      </c>
      <c r="F58" s="297"/>
    </row>
    <row r="59" spans="1:11">
      <c r="D59" s="295" t="s">
        <v>414</v>
      </c>
      <c r="E59" s="296">
        <v>3</v>
      </c>
      <c r="F59" s="297"/>
    </row>
    <row r="60" spans="1:11">
      <c r="D60" s="295" t="s">
        <v>415</v>
      </c>
      <c r="E60" s="296">
        <v>1</v>
      </c>
      <c r="F60" s="297"/>
    </row>
    <row r="61" spans="1:11" ht="15.75" thickBot="1">
      <c r="D61" s="298" t="s">
        <v>416</v>
      </c>
      <c r="E61" s="299">
        <f>SUBTOTAL(9,E50:E60)</f>
        <v>42</v>
      </c>
    </row>
    <row r="67" spans="4:5">
      <c r="D67" s="2" t="s">
        <v>424</v>
      </c>
    </row>
    <row r="68" spans="4:5">
      <c r="D68" s="1" t="s">
        <v>417</v>
      </c>
      <c r="E68" s="1">
        <v>10</v>
      </c>
    </row>
    <row r="69" spans="4:5">
      <c r="D69" s="1" t="s">
        <v>418</v>
      </c>
      <c r="E69" s="1">
        <v>23</v>
      </c>
    </row>
    <row r="70" spans="4:5">
      <c r="D70" s="1" t="s">
        <v>412</v>
      </c>
      <c r="E70" s="1">
        <v>9</v>
      </c>
    </row>
    <row r="71" spans="4:5">
      <c r="D71" s="1"/>
      <c r="E71" s="300">
        <f>SUM(E68:E70)</f>
        <v>42</v>
      </c>
    </row>
  </sheetData>
  <mergeCells count="2">
    <mergeCell ref="A1:F1"/>
    <mergeCell ref="G1:N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C61"/>
  <sheetViews>
    <sheetView topLeftCell="A46" workbookViewId="0">
      <selection activeCell="K58" sqref="K58"/>
    </sheetView>
  </sheetViews>
  <sheetFormatPr baseColWidth="10" defaultColWidth="9.140625" defaultRowHeight="15"/>
  <cols>
    <col min="2" max="2" width="46.42578125" customWidth="1"/>
  </cols>
  <sheetData>
    <row r="3" spans="2:3">
      <c r="B3" s="274" t="s">
        <v>422</v>
      </c>
      <c r="C3" s="274"/>
    </row>
    <row r="4" spans="2:3">
      <c r="B4" s="273" t="s">
        <v>97</v>
      </c>
      <c r="C4" s="276">
        <v>1</v>
      </c>
    </row>
    <row r="5" spans="2:3">
      <c r="B5" s="273" t="s">
        <v>34</v>
      </c>
      <c r="C5" s="276">
        <v>5</v>
      </c>
    </row>
    <row r="6" spans="2:3">
      <c r="B6" s="273" t="s">
        <v>101</v>
      </c>
      <c r="C6" s="276">
        <v>1</v>
      </c>
    </row>
    <row r="7" spans="2:3">
      <c r="B7" s="273" t="s">
        <v>371</v>
      </c>
      <c r="C7" s="276">
        <v>1</v>
      </c>
    </row>
    <row r="8" spans="2:3">
      <c r="B8" s="273" t="s">
        <v>38</v>
      </c>
      <c r="C8" s="276">
        <v>9</v>
      </c>
    </row>
    <row r="9" spans="2:3">
      <c r="B9" s="273" t="s">
        <v>372</v>
      </c>
      <c r="C9" s="276">
        <v>1</v>
      </c>
    </row>
    <row r="10" spans="2:3">
      <c r="B10" s="273" t="s">
        <v>373</v>
      </c>
      <c r="C10" s="276">
        <v>1</v>
      </c>
    </row>
    <row r="11" spans="2:3">
      <c r="B11" s="273" t="s">
        <v>374</v>
      </c>
      <c r="C11" s="276">
        <v>3</v>
      </c>
    </row>
    <row r="12" spans="2:3">
      <c r="B12" s="273" t="s">
        <v>377</v>
      </c>
      <c r="C12" s="276">
        <v>1</v>
      </c>
    </row>
    <row r="13" spans="2:3">
      <c r="B13" s="273" t="s">
        <v>378</v>
      </c>
      <c r="C13" s="276">
        <v>2</v>
      </c>
    </row>
    <row r="14" spans="2:3">
      <c r="B14" s="273" t="s">
        <v>379</v>
      </c>
      <c r="C14" s="276">
        <v>1</v>
      </c>
    </row>
    <row r="15" spans="2:3">
      <c r="B15" s="273" t="s">
        <v>90</v>
      </c>
      <c r="C15" s="276">
        <v>1</v>
      </c>
    </row>
    <row r="16" spans="2:3">
      <c r="B16" s="273" t="s">
        <v>380</v>
      </c>
      <c r="C16" s="276">
        <v>5</v>
      </c>
    </row>
    <row r="17" spans="2:3">
      <c r="B17" s="273" t="s">
        <v>381</v>
      </c>
      <c r="C17" s="276">
        <v>1</v>
      </c>
    </row>
    <row r="18" spans="2:3">
      <c r="B18" s="273" t="s">
        <v>382</v>
      </c>
      <c r="C18" s="276">
        <v>1</v>
      </c>
    </row>
    <row r="19" spans="2:3">
      <c r="B19" s="273" t="s">
        <v>383</v>
      </c>
      <c r="C19" s="276">
        <v>7</v>
      </c>
    </row>
    <row r="20" spans="2:3">
      <c r="B20" s="273" t="s">
        <v>37</v>
      </c>
      <c r="C20" s="276">
        <v>1</v>
      </c>
    </row>
    <row r="21" spans="2:3">
      <c r="B21" s="273" t="s">
        <v>384</v>
      </c>
      <c r="C21" s="273">
        <v>2</v>
      </c>
    </row>
    <row r="22" spans="2:3">
      <c r="B22" s="273" t="s">
        <v>385</v>
      </c>
      <c r="C22" s="273">
        <v>1</v>
      </c>
    </row>
    <row r="23" spans="2:3">
      <c r="B23" s="273"/>
      <c r="C23" s="274">
        <f>SUBTOTAL(9,C4:C22)</f>
        <v>45</v>
      </c>
    </row>
    <row r="24" spans="2:3">
      <c r="B24" s="1"/>
      <c r="C24" s="277"/>
    </row>
    <row r="25" spans="2:3">
      <c r="B25" s="1"/>
      <c r="C25" s="277"/>
    </row>
    <row r="26" spans="2:3">
      <c r="B26" s="1"/>
      <c r="C26" s="277"/>
    </row>
    <row r="27" spans="2:3">
      <c r="B27" s="1"/>
      <c r="C27" s="277"/>
    </row>
    <row r="28" spans="2:3">
      <c r="B28" s="1"/>
      <c r="C28" s="277"/>
    </row>
    <row r="29" spans="2:3">
      <c r="B29" s="1"/>
      <c r="C29" s="277"/>
    </row>
    <row r="30" spans="2:3">
      <c r="B30" s="1"/>
      <c r="C30" s="277"/>
    </row>
    <row r="31" spans="2:3">
      <c r="B31" s="1"/>
      <c r="C31" s="277"/>
    </row>
    <row r="32" spans="2:3">
      <c r="B32" s="1"/>
      <c r="C32" s="277"/>
    </row>
    <row r="33" spans="2:3">
      <c r="B33" s="1"/>
      <c r="C33" s="277"/>
    </row>
    <row r="34" spans="2:3">
      <c r="B34" s="1"/>
      <c r="C34" s="277"/>
    </row>
    <row r="35" spans="2:3">
      <c r="B35" s="1"/>
      <c r="C35" s="277"/>
    </row>
    <row r="36" spans="2:3">
      <c r="B36" s="1"/>
      <c r="C36" s="277"/>
    </row>
    <row r="37" spans="2:3">
      <c r="B37" s="1"/>
      <c r="C37" s="277"/>
    </row>
    <row r="38" spans="2:3">
      <c r="B38" s="1"/>
      <c r="C38" s="277"/>
    </row>
    <row r="39" spans="2:3">
      <c r="B39" s="1"/>
      <c r="C39" s="277"/>
    </row>
    <row r="40" spans="2:3">
      <c r="B40" s="1"/>
      <c r="C40" s="277"/>
    </row>
    <row r="41" spans="2:3">
      <c r="B41" s="1"/>
      <c r="C41" s="277"/>
    </row>
    <row r="42" spans="2:3">
      <c r="B42" s="1"/>
      <c r="C42" s="277"/>
    </row>
    <row r="43" spans="2:3">
      <c r="B43" s="1"/>
      <c r="C43" s="277"/>
    </row>
    <row r="44" spans="2:3">
      <c r="B44" s="1"/>
      <c r="C44" s="277"/>
    </row>
    <row r="45" spans="2:3">
      <c r="B45" s="1"/>
      <c r="C45" s="277"/>
    </row>
    <row r="46" spans="2:3">
      <c r="B46" s="1"/>
      <c r="C46" s="277"/>
    </row>
    <row r="52" spans="2:3">
      <c r="B52" s="2" t="s">
        <v>423</v>
      </c>
    </row>
    <row r="53" spans="2:3">
      <c r="B53" t="s">
        <v>34</v>
      </c>
      <c r="C53">
        <v>5</v>
      </c>
    </row>
    <row r="54" spans="2:3">
      <c r="B54" t="s">
        <v>386</v>
      </c>
      <c r="C54">
        <v>5</v>
      </c>
    </row>
    <row r="55" spans="2:3">
      <c r="B55" t="s">
        <v>380</v>
      </c>
      <c r="C55">
        <v>5</v>
      </c>
    </row>
    <row r="56" spans="2:3">
      <c r="B56" t="s">
        <v>388</v>
      </c>
      <c r="C56">
        <v>7</v>
      </c>
    </row>
    <row r="57" spans="2:3">
      <c r="B57" t="s">
        <v>391</v>
      </c>
      <c r="C57">
        <v>1</v>
      </c>
    </row>
    <row r="58" spans="2:3">
      <c r="B58" t="s">
        <v>387</v>
      </c>
      <c r="C58">
        <v>10</v>
      </c>
    </row>
    <row r="59" spans="2:3">
      <c r="B59" t="s">
        <v>389</v>
      </c>
      <c r="C59">
        <v>6</v>
      </c>
    </row>
    <row r="60" spans="2:3">
      <c r="B60" t="s">
        <v>390</v>
      </c>
      <c r="C60">
        <v>6</v>
      </c>
    </row>
    <row r="61" spans="2:3">
      <c r="C61">
        <f>SUM(C53:C60)</f>
        <v>45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J19" sqref="J19"/>
    </sheetView>
  </sheetViews>
  <sheetFormatPr baseColWidth="10" defaultColWidth="9.140625" defaultRowHeight="15"/>
  <cols>
    <col min="2" max="2" width="35.140625" customWidth="1"/>
  </cols>
  <sheetData>
    <row r="2" spans="2:3">
      <c r="B2" s="2" t="s">
        <v>425</v>
      </c>
    </row>
    <row r="3" spans="2:3">
      <c r="B3" t="s">
        <v>419</v>
      </c>
      <c r="C3" s="301">
        <v>13</v>
      </c>
    </row>
    <row r="4" spans="2:3">
      <c r="B4" t="s">
        <v>421</v>
      </c>
      <c r="C4" s="301">
        <v>7</v>
      </c>
    </row>
    <row r="5" spans="2:3">
      <c r="B5" t="s">
        <v>420</v>
      </c>
      <c r="C5" s="301">
        <v>20</v>
      </c>
    </row>
    <row r="6" spans="2:3">
      <c r="C6" s="302">
        <f>SUM(C3:C5)</f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E12" sqref="E12"/>
    </sheetView>
  </sheetViews>
  <sheetFormatPr baseColWidth="10" defaultColWidth="9.140625" defaultRowHeight="15"/>
  <cols>
    <col min="1" max="1" width="6" style="2" customWidth="1"/>
    <col min="2" max="2" width="8.42578125" customWidth="1"/>
    <col min="3" max="3" width="20.7109375" customWidth="1"/>
    <col min="4" max="4" width="57.42578125" customWidth="1"/>
    <col min="5" max="5" width="26.5703125" customWidth="1"/>
  </cols>
  <sheetData>
    <row r="1" spans="1:5">
      <c r="A1" s="304" t="s">
        <v>243</v>
      </c>
      <c r="B1" s="305"/>
      <c r="C1" s="305"/>
      <c r="D1" s="305"/>
    </row>
    <row r="2" spans="1:5" ht="15.75" thickBot="1">
      <c r="A2" s="128" t="s">
        <v>244</v>
      </c>
      <c r="B2" s="125" t="s">
        <v>239</v>
      </c>
      <c r="C2" s="125" t="s">
        <v>240</v>
      </c>
      <c r="D2" s="125" t="s">
        <v>119</v>
      </c>
      <c r="E2" s="303" t="s">
        <v>426</v>
      </c>
    </row>
    <row r="3" spans="1:5" ht="18" customHeight="1">
      <c r="A3" s="144">
        <v>1</v>
      </c>
      <c r="B3" s="145" t="s">
        <v>3</v>
      </c>
      <c r="C3" s="145" t="s">
        <v>85</v>
      </c>
      <c r="D3" s="265" t="s">
        <v>120</v>
      </c>
      <c r="E3" t="s">
        <v>427</v>
      </c>
    </row>
    <row r="4" spans="1:5" ht="18" customHeight="1">
      <c r="A4" s="154">
        <f>+(A3+1)</f>
        <v>2</v>
      </c>
      <c r="B4" s="155" t="s">
        <v>3</v>
      </c>
      <c r="C4" s="155" t="s">
        <v>22</v>
      </c>
      <c r="D4" s="264" t="s">
        <v>370</v>
      </c>
      <c r="E4" t="s">
        <v>428</v>
      </c>
    </row>
    <row r="5" spans="1:5" ht="18" customHeight="1">
      <c r="A5" s="154">
        <f t="shared" ref="A5:A52" si="0">+(A4+1)</f>
        <v>3</v>
      </c>
      <c r="B5" s="155" t="s">
        <v>3</v>
      </c>
      <c r="C5" s="155" t="s">
        <v>4</v>
      </c>
      <c r="D5" s="142" t="s">
        <v>121</v>
      </c>
      <c r="E5" t="s">
        <v>428</v>
      </c>
    </row>
    <row r="6" spans="1:5" ht="18" customHeight="1">
      <c r="A6" s="154">
        <f t="shared" si="0"/>
        <v>4</v>
      </c>
      <c r="B6" s="155" t="s">
        <v>3</v>
      </c>
      <c r="C6" s="155" t="s">
        <v>5</v>
      </c>
      <c r="D6" s="142" t="s">
        <v>122</v>
      </c>
      <c r="E6" t="s">
        <v>427</v>
      </c>
    </row>
    <row r="7" spans="1:5" ht="18" customHeight="1">
      <c r="A7" s="154">
        <f t="shared" si="0"/>
        <v>5</v>
      </c>
      <c r="B7" s="155" t="s">
        <v>3</v>
      </c>
      <c r="C7" s="155" t="s">
        <v>86</v>
      </c>
      <c r="D7" s="142" t="s">
        <v>123</v>
      </c>
      <c r="E7" t="s">
        <v>427</v>
      </c>
    </row>
    <row r="8" spans="1:5" ht="18" customHeight="1">
      <c r="A8" s="154">
        <f t="shared" si="0"/>
        <v>6</v>
      </c>
      <c r="B8" s="155" t="s">
        <v>3</v>
      </c>
      <c r="C8" s="155" t="s">
        <v>87</v>
      </c>
      <c r="D8" s="142" t="s">
        <v>124</v>
      </c>
    </row>
    <row r="9" spans="1:5" ht="18" customHeight="1">
      <c r="A9" s="154">
        <f t="shared" si="0"/>
        <v>7</v>
      </c>
      <c r="B9" s="155" t="s">
        <v>3</v>
      </c>
      <c r="C9" s="155" t="s">
        <v>78</v>
      </c>
      <c r="D9" s="142" t="s">
        <v>125</v>
      </c>
    </row>
    <row r="10" spans="1:5" ht="18" customHeight="1">
      <c r="A10" s="154">
        <f t="shared" si="0"/>
        <v>8</v>
      </c>
      <c r="B10" s="155" t="s">
        <v>3</v>
      </c>
      <c r="C10" s="155" t="s">
        <v>79</v>
      </c>
      <c r="D10" s="142" t="s">
        <v>126</v>
      </c>
      <c r="E10" t="s">
        <v>428</v>
      </c>
    </row>
    <row r="11" spans="1:5" ht="18" customHeight="1">
      <c r="A11" s="154">
        <f t="shared" si="0"/>
        <v>9</v>
      </c>
      <c r="B11" s="155" t="s">
        <v>3</v>
      </c>
      <c r="C11" s="155" t="s">
        <v>6</v>
      </c>
      <c r="D11" s="142" t="s">
        <v>127</v>
      </c>
      <c r="E11" t="s">
        <v>427</v>
      </c>
    </row>
    <row r="12" spans="1:5" ht="18" customHeight="1">
      <c r="A12" s="154">
        <f t="shared" si="0"/>
        <v>10</v>
      </c>
      <c r="B12" s="155" t="s">
        <v>3</v>
      </c>
      <c r="C12" s="155" t="s">
        <v>83</v>
      </c>
      <c r="D12" s="142" t="s">
        <v>128</v>
      </c>
    </row>
    <row r="13" spans="1:5" ht="18" customHeight="1">
      <c r="A13" s="154">
        <f t="shared" si="0"/>
        <v>11</v>
      </c>
      <c r="B13" s="155" t="s">
        <v>3</v>
      </c>
      <c r="C13" s="155" t="s">
        <v>84</v>
      </c>
      <c r="D13" s="142" t="s">
        <v>129</v>
      </c>
    </row>
    <row r="14" spans="1:5" ht="18" customHeight="1">
      <c r="A14" s="154">
        <f t="shared" si="0"/>
        <v>12</v>
      </c>
      <c r="B14" s="155" t="s">
        <v>3</v>
      </c>
      <c r="C14" s="272" t="s">
        <v>369</v>
      </c>
      <c r="D14" s="142" t="s">
        <v>130</v>
      </c>
    </row>
    <row r="15" spans="1:5" ht="18" customHeight="1">
      <c r="A15" s="154">
        <f t="shared" si="0"/>
        <v>13</v>
      </c>
      <c r="B15" s="155" t="s">
        <v>3</v>
      </c>
      <c r="C15" s="155" t="s">
        <v>7</v>
      </c>
      <c r="D15" s="142" t="s">
        <v>131</v>
      </c>
    </row>
    <row r="16" spans="1:5" ht="18" customHeight="1">
      <c r="A16" s="154">
        <f t="shared" si="0"/>
        <v>14</v>
      </c>
      <c r="B16" s="155" t="s">
        <v>3</v>
      </c>
      <c r="C16" s="155" t="s">
        <v>80</v>
      </c>
      <c r="D16" s="142" t="s">
        <v>132</v>
      </c>
    </row>
    <row r="17" spans="1:4" ht="18" customHeight="1">
      <c r="A17" s="154">
        <f t="shared" si="0"/>
        <v>15</v>
      </c>
      <c r="B17" s="155" t="s">
        <v>3</v>
      </c>
      <c r="C17" s="155" t="s">
        <v>82</v>
      </c>
      <c r="D17" s="142" t="s">
        <v>133</v>
      </c>
    </row>
    <row r="18" spans="1:4" ht="18" customHeight="1">
      <c r="A18" s="154">
        <f t="shared" si="0"/>
        <v>16</v>
      </c>
      <c r="B18" s="155" t="s">
        <v>3</v>
      </c>
      <c r="C18" s="155" t="s">
        <v>8</v>
      </c>
      <c r="D18" s="142" t="s">
        <v>134</v>
      </c>
    </row>
    <row r="19" spans="1:4" ht="18" customHeight="1">
      <c r="A19" s="154">
        <f t="shared" si="0"/>
        <v>17</v>
      </c>
      <c r="B19" s="155" t="s">
        <v>3</v>
      </c>
      <c r="C19" s="155" t="s">
        <v>135</v>
      </c>
      <c r="D19" s="142" t="s">
        <v>136</v>
      </c>
    </row>
    <row r="20" spans="1:4" ht="18" customHeight="1">
      <c r="A20" s="154">
        <f t="shared" si="0"/>
        <v>18</v>
      </c>
      <c r="B20" s="155" t="s">
        <v>3</v>
      </c>
      <c r="C20" s="155" t="s">
        <v>28</v>
      </c>
      <c r="D20" s="142" t="s">
        <v>137</v>
      </c>
    </row>
    <row r="21" spans="1:4" ht="18" customHeight="1">
      <c r="A21" s="154">
        <f t="shared" si="0"/>
        <v>19</v>
      </c>
      <c r="B21" s="155" t="s">
        <v>3</v>
      </c>
      <c r="C21" s="155" t="s">
        <v>9</v>
      </c>
      <c r="D21" s="142" t="s">
        <v>170</v>
      </c>
    </row>
    <row r="22" spans="1:4" ht="18" customHeight="1">
      <c r="A22" s="154">
        <f t="shared" si="0"/>
        <v>20</v>
      </c>
      <c r="B22" s="155" t="s">
        <v>3</v>
      </c>
      <c r="C22" s="142" t="s">
        <v>10</v>
      </c>
      <c r="D22" s="142" t="s">
        <v>138</v>
      </c>
    </row>
    <row r="23" spans="1:4" ht="18" customHeight="1">
      <c r="A23" s="154">
        <f t="shared" si="0"/>
        <v>21</v>
      </c>
      <c r="B23" s="155" t="s">
        <v>3</v>
      </c>
      <c r="C23" s="142" t="s">
        <v>11</v>
      </c>
      <c r="D23" s="142" t="s">
        <v>139</v>
      </c>
    </row>
    <row r="24" spans="1:4" ht="18" customHeight="1">
      <c r="A24" s="154">
        <f t="shared" si="0"/>
        <v>22</v>
      </c>
      <c r="B24" s="155" t="s">
        <v>3</v>
      </c>
      <c r="C24" s="142" t="s">
        <v>140</v>
      </c>
      <c r="D24" s="142" t="s">
        <v>141</v>
      </c>
    </row>
    <row r="25" spans="1:4" ht="18" customHeight="1">
      <c r="A25" s="154">
        <f t="shared" si="0"/>
        <v>23</v>
      </c>
      <c r="B25" s="155" t="s">
        <v>3</v>
      </c>
      <c r="C25" s="142" t="s">
        <v>12</v>
      </c>
      <c r="D25" s="142" t="s">
        <v>133</v>
      </c>
    </row>
    <row r="26" spans="1:4" ht="18" customHeight="1">
      <c r="A26" s="154">
        <f t="shared" si="0"/>
        <v>24</v>
      </c>
      <c r="B26" s="155" t="s">
        <v>1</v>
      </c>
      <c r="C26" s="142" t="s">
        <v>146</v>
      </c>
      <c r="D26" s="142" t="s">
        <v>147</v>
      </c>
    </row>
    <row r="27" spans="1:4" ht="18" customHeight="1">
      <c r="A27" s="154">
        <f t="shared" si="0"/>
        <v>25</v>
      </c>
      <c r="B27" s="155" t="s">
        <v>1</v>
      </c>
      <c r="C27" s="142" t="s">
        <v>176</v>
      </c>
      <c r="D27" s="264" t="s">
        <v>145</v>
      </c>
    </row>
    <row r="28" spans="1:4" ht="18" customHeight="1">
      <c r="A28" s="154">
        <f t="shared" si="0"/>
        <v>26</v>
      </c>
      <c r="B28" s="155" t="s">
        <v>1</v>
      </c>
      <c r="C28" s="142" t="s">
        <v>177</v>
      </c>
      <c r="D28" s="142" t="s">
        <v>178</v>
      </c>
    </row>
    <row r="29" spans="1:4" ht="18" customHeight="1">
      <c r="A29" s="154">
        <f t="shared" si="0"/>
        <v>27</v>
      </c>
      <c r="B29" s="155" t="s">
        <v>1</v>
      </c>
      <c r="C29" s="142" t="s">
        <v>75</v>
      </c>
      <c r="D29" s="142" t="s">
        <v>142</v>
      </c>
    </row>
    <row r="30" spans="1:4" ht="18" customHeight="1">
      <c r="A30" s="154">
        <f t="shared" si="0"/>
        <v>28</v>
      </c>
      <c r="B30" s="155" t="s">
        <v>1</v>
      </c>
      <c r="C30" s="142" t="s">
        <v>76</v>
      </c>
      <c r="D30" s="142" t="s">
        <v>143</v>
      </c>
    </row>
    <row r="31" spans="1:4" ht="18" customHeight="1">
      <c r="A31" s="154">
        <f t="shared" si="0"/>
        <v>29</v>
      </c>
      <c r="B31" s="155" t="s">
        <v>1</v>
      </c>
      <c r="C31" s="142" t="s">
        <v>77</v>
      </c>
      <c r="D31" s="142" t="s">
        <v>144</v>
      </c>
    </row>
    <row r="32" spans="1:4" ht="18" customHeight="1">
      <c r="A32" s="154">
        <f t="shared" si="0"/>
        <v>30</v>
      </c>
      <c r="B32" s="155" t="s">
        <v>1</v>
      </c>
      <c r="C32" s="142" t="s">
        <v>32</v>
      </c>
      <c r="D32" s="142" t="s">
        <v>133</v>
      </c>
    </row>
    <row r="33" spans="1:4">
      <c r="A33" s="154">
        <f t="shared" si="0"/>
        <v>31</v>
      </c>
      <c r="B33" s="155" t="s">
        <v>1</v>
      </c>
      <c r="C33" s="142" t="s">
        <v>74</v>
      </c>
      <c r="D33" s="142" t="s">
        <v>148</v>
      </c>
    </row>
    <row r="34" spans="1:4" ht="30">
      <c r="A34" s="154">
        <f t="shared" si="0"/>
        <v>32</v>
      </c>
      <c r="B34" s="155" t="s">
        <v>1</v>
      </c>
      <c r="C34" s="142" t="s">
        <v>24</v>
      </c>
      <c r="D34" s="264" t="s">
        <v>367</v>
      </c>
    </row>
    <row r="35" spans="1:4">
      <c r="A35" s="154">
        <f t="shared" si="0"/>
        <v>33</v>
      </c>
      <c r="B35" s="155" t="s">
        <v>2</v>
      </c>
      <c r="C35" s="142" t="s">
        <v>15</v>
      </c>
      <c r="D35" s="142" t="s">
        <v>149</v>
      </c>
    </row>
    <row r="36" spans="1:4">
      <c r="A36" s="154">
        <f t="shared" si="0"/>
        <v>34</v>
      </c>
      <c r="B36" s="155" t="s">
        <v>2</v>
      </c>
      <c r="C36" s="142" t="s">
        <v>27</v>
      </c>
      <c r="D36" s="142" t="s">
        <v>150</v>
      </c>
    </row>
    <row r="37" spans="1:4" ht="30">
      <c r="A37" s="154">
        <f t="shared" si="0"/>
        <v>35</v>
      </c>
      <c r="B37" s="155" t="s">
        <v>2</v>
      </c>
      <c r="C37" s="142" t="s">
        <v>16</v>
      </c>
      <c r="D37" s="142" t="s">
        <v>151</v>
      </c>
    </row>
    <row r="38" spans="1:4">
      <c r="A38" s="154">
        <f t="shared" si="0"/>
        <v>36</v>
      </c>
      <c r="B38" s="155" t="s">
        <v>2</v>
      </c>
      <c r="C38" s="142" t="s">
        <v>17</v>
      </c>
      <c r="D38" s="142" t="s">
        <v>152</v>
      </c>
    </row>
    <row r="39" spans="1:4">
      <c r="A39" s="154">
        <f t="shared" si="0"/>
        <v>37</v>
      </c>
      <c r="B39" s="155" t="s">
        <v>2</v>
      </c>
      <c r="C39" s="142" t="s">
        <v>31</v>
      </c>
      <c r="D39" s="142" t="s">
        <v>153</v>
      </c>
    </row>
    <row r="40" spans="1:4">
      <c r="A40" s="154">
        <f t="shared" si="0"/>
        <v>38</v>
      </c>
      <c r="B40" s="155" t="s">
        <v>2</v>
      </c>
      <c r="C40" s="142" t="s">
        <v>18</v>
      </c>
      <c r="D40" s="142" t="s">
        <v>154</v>
      </c>
    </row>
    <row r="41" spans="1:4">
      <c r="A41" s="154">
        <f t="shared" si="0"/>
        <v>39</v>
      </c>
      <c r="B41" s="155" t="s">
        <v>33</v>
      </c>
      <c r="C41" s="142" t="s">
        <v>23</v>
      </c>
      <c r="D41" s="142" t="s">
        <v>155</v>
      </c>
    </row>
    <row r="42" spans="1:4">
      <c r="A42" s="154">
        <f t="shared" si="0"/>
        <v>40</v>
      </c>
      <c r="B42" s="155" t="s">
        <v>33</v>
      </c>
      <c r="C42" s="142" t="s">
        <v>156</v>
      </c>
      <c r="D42" s="142" t="s">
        <v>157</v>
      </c>
    </row>
    <row r="43" spans="1:4">
      <c r="A43" s="154">
        <f t="shared" si="0"/>
        <v>41</v>
      </c>
      <c r="B43" s="155" t="s">
        <v>33</v>
      </c>
      <c r="C43" s="142" t="s">
        <v>30</v>
      </c>
      <c r="D43" s="142" t="s">
        <v>158</v>
      </c>
    </row>
    <row r="44" spans="1:4" ht="30">
      <c r="A44" s="154">
        <f t="shared" si="0"/>
        <v>42</v>
      </c>
      <c r="B44" s="155" t="s">
        <v>33</v>
      </c>
      <c r="C44" s="142" t="s">
        <v>67</v>
      </c>
      <c r="D44" s="142" t="s">
        <v>159</v>
      </c>
    </row>
    <row r="45" spans="1:4">
      <c r="A45" s="154">
        <f t="shared" si="0"/>
        <v>43</v>
      </c>
      <c r="B45" s="155" t="s">
        <v>33</v>
      </c>
      <c r="C45" s="142" t="s">
        <v>68</v>
      </c>
      <c r="D45" s="142" t="s">
        <v>160</v>
      </c>
    </row>
    <row r="46" spans="1:4">
      <c r="A46" s="154">
        <f t="shared" si="0"/>
        <v>44</v>
      </c>
      <c r="B46" s="155" t="s">
        <v>26</v>
      </c>
      <c r="C46" s="142" t="s">
        <v>13</v>
      </c>
      <c r="D46" s="142" t="s">
        <v>161</v>
      </c>
    </row>
    <row r="47" spans="1:4">
      <c r="A47" s="154">
        <f t="shared" si="0"/>
        <v>45</v>
      </c>
      <c r="B47" s="155" t="s">
        <v>26</v>
      </c>
      <c r="C47" s="142" t="s">
        <v>162</v>
      </c>
      <c r="D47" s="142" t="s">
        <v>164</v>
      </c>
    </row>
    <row r="48" spans="1:4" ht="30">
      <c r="A48" s="154">
        <f t="shared" si="0"/>
        <v>46</v>
      </c>
      <c r="B48" s="155" t="s">
        <v>26</v>
      </c>
      <c r="C48" s="142" t="s">
        <v>163</v>
      </c>
      <c r="D48" s="142" t="s">
        <v>165</v>
      </c>
    </row>
    <row r="49" spans="1:4">
      <c r="A49" s="154">
        <f t="shared" si="0"/>
        <v>47</v>
      </c>
      <c r="B49" s="155" t="s">
        <v>0</v>
      </c>
      <c r="C49" s="142" t="s">
        <v>69</v>
      </c>
      <c r="D49" s="264" t="s">
        <v>166</v>
      </c>
    </row>
    <row r="50" spans="1:4">
      <c r="A50" s="154">
        <f t="shared" si="0"/>
        <v>48</v>
      </c>
      <c r="B50" s="155" t="s">
        <v>0</v>
      </c>
      <c r="C50" s="142" t="s">
        <v>70</v>
      </c>
      <c r="D50" s="142" t="s">
        <v>167</v>
      </c>
    </row>
    <row r="51" spans="1:4">
      <c r="A51" s="154">
        <f t="shared" si="0"/>
        <v>49</v>
      </c>
      <c r="B51" s="155" t="s">
        <v>0</v>
      </c>
      <c r="C51" s="142" t="s">
        <v>168</v>
      </c>
      <c r="D51" s="264" t="s">
        <v>169</v>
      </c>
    </row>
    <row r="52" spans="1:4" ht="15.75" thickBot="1">
      <c r="A52" s="154">
        <f t="shared" si="0"/>
        <v>50</v>
      </c>
      <c r="B52" s="170" t="s">
        <v>0</v>
      </c>
      <c r="C52" s="143" t="s">
        <v>14</v>
      </c>
      <c r="D52" s="271" t="s">
        <v>366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PW Program Profiles (2)</vt:lpstr>
      <vt:lpstr>PW Program Profiles</vt:lpstr>
      <vt:lpstr>Institutional Arrangements MTX</vt:lpstr>
      <vt:lpstr>Targeting</vt:lpstr>
      <vt:lpstr>Management</vt:lpstr>
      <vt:lpstr>Funding</vt:lpstr>
      <vt:lpstr>Sheet3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wb121646</dc:creator>
  <cp:lastModifiedBy>Flo</cp:lastModifiedBy>
  <cp:lastPrinted>2011-08-01T19:48:41Z</cp:lastPrinted>
  <dcterms:created xsi:type="dcterms:W3CDTF">2010-01-26T21:23:53Z</dcterms:created>
  <dcterms:modified xsi:type="dcterms:W3CDTF">2013-03-16T12:36:10Z</dcterms:modified>
</cp:coreProperties>
</file>