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6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7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8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9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0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1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2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3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trlProps/ctrlProp34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UNA-ULATE\Documents\CostingThreshold\E-Box\"/>
    </mc:Choice>
  </mc:AlternateContent>
  <bookViews>
    <workbookView showSheetTabs="0" xWindow="480" yWindow="435" windowWidth="18195" windowHeight="10155" firstSheet="2" activeTab="2"/>
  </bookViews>
  <sheets>
    <sheet name="TFR" sheetId="31" state="hidden" r:id="rId1"/>
    <sheet name="Data" sheetId="33" state="hidden" r:id="rId2"/>
    <sheet name="Welcome" sheetId="34" r:id="rId3"/>
    <sheet name="Pick region" sheetId="40" state="hidden" r:id="rId4"/>
    <sheet name="Pick income group" sheetId="39" state="hidden" r:id="rId5"/>
    <sheet name="Type of report" sheetId="35" state="hidden" r:id="rId6"/>
    <sheet name="Pick countries" sheetId="38" state="hidden" r:id="rId7"/>
    <sheet name="Pick benefits" sheetId="41" state="hidden" r:id="rId8"/>
    <sheet name="Children" sheetId="42" state="hidden" r:id="rId9"/>
    <sheet name="Orphans" sheetId="43" state="hidden" r:id="rId10"/>
    <sheet name="Pensions" sheetId="44" state="hidden" r:id="rId11"/>
    <sheet name="Public Works" sheetId="45" state="hidden" r:id="rId12"/>
    <sheet name="Maternity" sheetId="47" state="hidden" r:id="rId13"/>
    <sheet name="Disability" sheetId="48" state="hidden" r:id="rId14"/>
    <sheet name="Results" sheetId="49" state="hidden" r:id="rId15"/>
  </sheets>
  <functionGroups builtInGroupCount="18"/>
  <definedNames>
    <definedName name="_xlnm._FilterDatabase" localSheetId="1" hidden="1">Data!$D$1:$D$109</definedName>
    <definedName name="boo">"TextBox 2"</definedName>
    <definedName name="_xlnm.Print_Titles" localSheetId="1">Data!$A:$D,Data!$1:$1</definedName>
    <definedName name="solver_adj" localSheetId="1" hidden="1">Data!$E$50</definedName>
    <definedName name="solver_eng" localSheetId="1" hidden="1">1</definedName>
    <definedName name="solver_lhs1" localSheetId="1" hidden="1">Data!$E$49</definedName>
    <definedName name="solver_neg" localSheetId="1" hidden="1">1</definedName>
    <definedName name="solver_num" localSheetId="1" hidden="1">1</definedName>
    <definedName name="solver_opt" localSheetId="1" hidden="1">Data!$L$49</definedName>
    <definedName name="solver_rel1" localSheetId="1" hidden="1">1</definedName>
    <definedName name="solver_rhs1" localSheetId="1" hidden="1">0.99999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R2" i="33" l="1"/>
  <c r="G105" i="31" l="1"/>
  <c r="H104" i="31"/>
  <c r="G104" i="31"/>
  <c r="J103" i="31"/>
  <c r="H103" i="31"/>
  <c r="I103" i="31" s="1"/>
  <c r="G103" i="31"/>
  <c r="G102" i="31"/>
  <c r="G101" i="31"/>
  <c r="H100" i="31"/>
  <c r="G100" i="31"/>
  <c r="I100" i="31" s="1"/>
  <c r="H99" i="31"/>
  <c r="I99" i="31" s="1"/>
  <c r="G99" i="31"/>
  <c r="G98" i="31"/>
  <c r="G97" i="31"/>
  <c r="H96" i="31"/>
  <c r="I96" i="31" s="1"/>
  <c r="G96" i="31"/>
  <c r="G95" i="31"/>
  <c r="G94" i="31"/>
  <c r="G93" i="31"/>
  <c r="H92" i="31"/>
  <c r="G92" i="31"/>
  <c r="H91" i="31"/>
  <c r="G91" i="31"/>
  <c r="J91" i="31" s="1"/>
  <c r="G90" i="31"/>
  <c r="G89" i="31"/>
  <c r="G88" i="31"/>
  <c r="G87" i="31"/>
  <c r="G86" i="31"/>
  <c r="G85" i="31"/>
  <c r="I85" i="31" s="1"/>
  <c r="H84" i="31"/>
  <c r="G84" i="31"/>
  <c r="H83" i="31"/>
  <c r="G83" i="31"/>
  <c r="H82" i="31"/>
  <c r="G82" i="31"/>
  <c r="G81" i="31"/>
  <c r="G80" i="31"/>
  <c r="G79" i="31"/>
  <c r="H78" i="31"/>
  <c r="G78" i="31"/>
  <c r="I77" i="31"/>
  <c r="G77" i="31"/>
  <c r="H77" i="31" s="1"/>
  <c r="G76" i="31"/>
  <c r="G75" i="31"/>
  <c r="H74" i="31"/>
  <c r="G74" i="31"/>
  <c r="G73" i="31"/>
  <c r="H72" i="31"/>
  <c r="G72" i="31"/>
  <c r="H71" i="31"/>
  <c r="G71" i="31"/>
  <c r="G70" i="31"/>
  <c r="G69" i="31"/>
  <c r="H69" i="31" s="1"/>
  <c r="H68" i="31"/>
  <c r="G68" i="31"/>
  <c r="H67" i="31"/>
  <c r="G67" i="31"/>
  <c r="G66" i="31"/>
  <c r="G65" i="31"/>
  <c r="H65" i="31" s="1"/>
  <c r="G64" i="31"/>
  <c r="G63" i="31"/>
  <c r="G62" i="31"/>
  <c r="H61" i="31"/>
  <c r="G61" i="31"/>
  <c r="G60" i="31"/>
  <c r="H59" i="31"/>
  <c r="G59" i="31"/>
  <c r="G58" i="31"/>
  <c r="H58" i="31" s="1"/>
  <c r="G57" i="31"/>
  <c r="G56" i="31"/>
  <c r="G55" i="31"/>
  <c r="G54" i="31"/>
  <c r="H53" i="31"/>
  <c r="G53" i="31"/>
  <c r="G52" i="31"/>
  <c r="G51" i="31"/>
  <c r="G50" i="31"/>
  <c r="H49" i="31"/>
  <c r="G49" i="31"/>
  <c r="J49" i="31" s="1"/>
  <c r="H48" i="31"/>
  <c r="G48" i="31"/>
  <c r="G47" i="31"/>
  <c r="G46" i="31"/>
  <c r="G45" i="31"/>
  <c r="G44" i="31"/>
  <c r="H43" i="31"/>
  <c r="G43" i="31"/>
  <c r="G42" i="31"/>
  <c r="G41" i="31"/>
  <c r="G40" i="31"/>
  <c r="G39" i="31"/>
  <c r="H39" i="31" s="1"/>
  <c r="G38" i="31"/>
  <c r="I38" i="31" s="1"/>
  <c r="G37" i="31"/>
  <c r="G36" i="31"/>
  <c r="H35" i="31"/>
  <c r="G35" i="31"/>
  <c r="J35" i="31" s="1"/>
  <c r="H34" i="31"/>
  <c r="G34" i="31"/>
  <c r="G33" i="31"/>
  <c r="G32" i="31"/>
  <c r="G31" i="31"/>
  <c r="G30" i="31"/>
  <c r="H29" i="31"/>
  <c r="G29" i="31"/>
  <c r="G28" i="31"/>
  <c r="G27" i="31"/>
  <c r="H26" i="31"/>
  <c r="I26" i="31" s="1"/>
  <c r="G26" i="31"/>
  <c r="G25" i="31"/>
  <c r="G24" i="31"/>
  <c r="G23" i="31"/>
  <c r="G22" i="31"/>
  <c r="H21" i="31"/>
  <c r="G21" i="31"/>
  <c r="G20" i="31"/>
  <c r="G19" i="31"/>
  <c r="G18" i="31"/>
  <c r="G17" i="31"/>
  <c r="G16" i="31"/>
  <c r="G15" i="31"/>
  <c r="G14" i="31"/>
  <c r="H13" i="31"/>
  <c r="I13" i="31" s="1"/>
  <c r="G13" i="31"/>
  <c r="G12" i="31"/>
  <c r="G11" i="31"/>
  <c r="G10" i="31"/>
  <c r="G9" i="31"/>
  <c r="H8" i="31"/>
  <c r="G8" i="31"/>
  <c r="G7" i="31"/>
  <c r="G6" i="31"/>
  <c r="G5" i="31"/>
  <c r="H4" i="31"/>
  <c r="G4" i="31"/>
  <c r="I4" i="31" s="1"/>
  <c r="G3" i="31"/>
  <c r="G2" i="31"/>
  <c r="H2" i="31" s="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H37" i="31"/>
  <c r="H18" i="31"/>
  <c r="H5" i="31"/>
  <c r="H9" i="31"/>
  <c r="H20" i="31"/>
  <c r="I20" i="31"/>
  <c r="J29" i="31"/>
  <c r="I29" i="31"/>
  <c r="I2" i="31"/>
  <c r="H11" i="31"/>
  <c r="H23" i="31"/>
  <c r="I23" i="31" s="1"/>
  <c r="J23" i="31" s="1"/>
  <c r="J39" i="31"/>
  <c r="K39" i="31" s="1"/>
  <c r="I39" i="31"/>
  <c r="H31" i="31"/>
  <c r="I35" i="31"/>
  <c r="I41" i="31"/>
  <c r="H52" i="31"/>
  <c r="I52" i="31" s="1"/>
  <c r="H62" i="31"/>
  <c r="H22" i="31"/>
  <c r="I34" i="31"/>
  <c r="H41" i="31"/>
  <c r="H60" i="31"/>
  <c r="I48" i="31"/>
  <c r="H54" i="31"/>
  <c r="J54" i="31"/>
  <c r="I54" i="31"/>
  <c r="H38" i="31"/>
  <c r="H46" i="31"/>
  <c r="I50" i="31"/>
  <c r="H50" i="31"/>
  <c r="I58" i="31"/>
  <c r="J58" i="31" s="1"/>
  <c r="H24" i="31"/>
  <c r="H32" i="31"/>
  <c r="H36" i="31"/>
  <c r="I36" i="31" s="1"/>
  <c r="H40" i="31"/>
  <c r="H44" i="31"/>
  <c r="I46" i="31"/>
  <c r="H56" i="31"/>
  <c r="I56" i="31" s="1"/>
  <c r="H64" i="31"/>
  <c r="I49" i="31"/>
  <c r="I53" i="31"/>
  <c r="K49" i="31"/>
  <c r="I65" i="31"/>
  <c r="I69" i="31"/>
  <c r="H75" i="31"/>
  <c r="H79" i="31"/>
  <c r="I83" i="31"/>
  <c r="I67" i="31"/>
  <c r="H85" i="31"/>
  <c r="H81" i="31"/>
  <c r="I82" i="31"/>
  <c r="H89" i="31"/>
  <c r="I91" i="31"/>
  <c r="H94" i="31"/>
  <c r="H98" i="31"/>
  <c r="J96" i="31"/>
  <c r="H97" i="31"/>
  <c r="H105" i="31"/>
  <c r="I89" i="31"/>
  <c r="I81" i="31"/>
  <c r="I105" i="31"/>
  <c r="K96" i="31"/>
  <c r="J69" i="31"/>
  <c r="I31" i="31"/>
  <c r="J99" i="31"/>
  <c r="J89" i="31"/>
  <c r="K89" i="31" s="1"/>
  <c r="J79" i="31"/>
  <c r="I79" i="31"/>
  <c r="I18" i="31"/>
  <c r="I44" i="31"/>
  <c r="I24" i="31"/>
  <c r="J24" i="31" s="1"/>
  <c r="J26" i="31"/>
  <c r="K26" i="31"/>
  <c r="L26" i="31" s="1"/>
  <c r="J13" i="31"/>
  <c r="J53" i="31"/>
  <c r="J56" i="31"/>
  <c r="J52" i="31"/>
  <c r="K52" i="31" s="1"/>
  <c r="L39" i="31"/>
  <c r="I64" i="31"/>
  <c r="K58" i="31"/>
  <c r="J44" i="31"/>
  <c r="J36" i="31"/>
  <c r="I22" i="31"/>
  <c r="I9" i="31"/>
  <c r="J9" i="31" s="1"/>
  <c r="I5" i="31"/>
  <c r="I11" i="31"/>
  <c r="J2" i="31"/>
  <c r="K2" i="31" s="1"/>
  <c r="J11" i="31"/>
  <c r="K24" i="31"/>
  <c r="J105" i="31"/>
  <c r="K9" i="31"/>
  <c r="J22" i="31"/>
  <c r="K22" i="31" s="1"/>
  <c r="K44" i="31"/>
  <c r="L44" i="31" s="1"/>
  <c r="M39" i="31"/>
  <c r="J81" i="31"/>
  <c r="L81" i="31" s="1"/>
  <c r="K81" i="31"/>
  <c r="K23" i="31"/>
  <c r="K99" i="31"/>
  <c r="L23" i="31"/>
  <c r="K53" i="31"/>
  <c r="L53" i="31"/>
  <c r="K56" i="31"/>
  <c r="J18" i="31"/>
  <c r="K69" i="31"/>
  <c r="K91" i="31"/>
  <c r="O23" i="31"/>
  <c r="M23" i="31"/>
  <c r="L89" i="31"/>
  <c r="L2" i="31"/>
  <c r="L91" i="31"/>
  <c r="L99" i="31"/>
  <c r="N23" i="31"/>
  <c r="N39" i="31"/>
  <c r="O39" i="31" s="1"/>
  <c r="L9" i="31"/>
  <c r="M9" i="31"/>
  <c r="K18" i="31"/>
  <c r="M26" i="31"/>
  <c r="N26" i="31"/>
  <c r="M44" i="31"/>
  <c r="M2" i="31"/>
  <c r="K11" i="31"/>
  <c r="O26" i="31"/>
  <c r="L18" i="31"/>
  <c r="N44" i="31"/>
  <c r="M91" i="31"/>
  <c r="L22" i="31"/>
  <c r="L11" i="31"/>
  <c r="Q39" i="31"/>
  <c r="N91" i="31"/>
  <c r="P39" i="31"/>
  <c r="M22" i="31"/>
  <c r="N22" i="31"/>
  <c r="O91" i="31"/>
  <c r="P91" i="31"/>
  <c r="Q91" i="31"/>
  <c r="R91" i="31" s="1"/>
  <c r="S91" i="31" l="1"/>
  <c r="T91" i="31" s="1"/>
  <c r="O22" i="31"/>
  <c r="L69" i="31"/>
  <c r="M69" i="31" s="1"/>
  <c r="K4" i="31"/>
  <c r="H66" i="31"/>
  <c r="I68" i="31"/>
  <c r="K68" i="31" s="1"/>
  <c r="J68" i="31"/>
  <c r="I71" i="31"/>
  <c r="K71" i="31" s="1"/>
  <c r="J71" i="31"/>
  <c r="H76" i="31"/>
  <c r="I78" i="31"/>
  <c r="J78" i="31"/>
  <c r="H90" i="31"/>
  <c r="I90" i="31"/>
  <c r="J90" i="31" s="1"/>
  <c r="H101" i="31"/>
  <c r="I101" i="31" s="1"/>
  <c r="K103" i="31"/>
  <c r="R39" i="31"/>
  <c r="P2" i="31"/>
  <c r="N2" i="31"/>
  <c r="Q2" i="31" s="1"/>
  <c r="I37" i="31"/>
  <c r="J37" i="31" s="1"/>
  <c r="I8" i="31"/>
  <c r="J8" i="31"/>
  <c r="L8" i="31" s="1"/>
  <c r="K8" i="31"/>
  <c r="H12" i="31"/>
  <c r="J12" i="31"/>
  <c r="K12" i="31"/>
  <c r="L12" i="31" s="1"/>
  <c r="I12" i="31"/>
  <c r="M12" i="31" s="1"/>
  <c r="H19" i="31"/>
  <c r="I19" i="31"/>
  <c r="K35" i="31"/>
  <c r="H42" i="31"/>
  <c r="H45" i="31"/>
  <c r="J67" i="31"/>
  <c r="M89" i="31"/>
  <c r="N89" i="31"/>
  <c r="O89" i="31" s="1"/>
  <c r="P89" i="31" s="1"/>
  <c r="K13" i="31"/>
  <c r="L13" i="31"/>
  <c r="N13" i="31" s="1"/>
  <c r="M13" i="31"/>
  <c r="M99" i="31"/>
  <c r="N99" i="31"/>
  <c r="O99" i="31"/>
  <c r="P23" i="31"/>
  <c r="Q23" i="31" s="1"/>
  <c r="M11" i="31"/>
  <c r="P26" i="31"/>
  <c r="O44" i="31"/>
  <c r="N9" i="31"/>
  <c r="O9" i="31"/>
  <c r="M58" i="31"/>
  <c r="L58" i="31"/>
  <c r="L52" i="31"/>
  <c r="I32" i="31"/>
  <c r="K65" i="31"/>
  <c r="J65" i="31"/>
  <c r="I98" i="31"/>
  <c r="J82" i="31"/>
  <c r="J20" i="31"/>
  <c r="M18" i="31"/>
  <c r="M53" i="31"/>
  <c r="N53" i="31" s="1"/>
  <c r="L56" i="31"/>
  <c r="M56" i="31"/>
  <c r="K79" i="31"/>
  <c r="M24" i="31"/>
  <c r="O2" i="31"/>
  <c r="M81" i="31"/>
  <c r="J64" i="31"/>
  <c r="K64" i="31" s="1"/>
  <c r="L49" i="31"/>
  <c r="M49" i="31" s="1"/>
  <c r="L96" i="31"/>
  <c r="I97" i="31"/>
  <c r="J97" i="31"/>
  <c r="J94" i="31"/>
  <c r="I94" i="31"/>
  <c r="I75" i="31"/>
  <c r="J50" i="31"/>
  <c r="L54" i="31"/>
  <c r="J5" i="31"/>
  <c r="I6" i="31"/>
  <c r="J6" i="31" s="1"/>
  <c r="H6" i="31"/>
  <c r="H16" i="31"/>
  <c r="H33" i="31"/>
  <c r="H57" i="31"/>
  <c r="I60" i="31"/>
  <c r="H63" i="31"/>
  <c r="I63" i="31"/>
  <c r="H93" i="31"/>
  <c r="I93" i="31"/>
  <c r="L36" i="31"/>
  <c r="J83" i="31"/>
  <c r="K83" i="31"/>
  <c r="H7" i="31"/>
  <c r="I7" i="31"/>
  <c r="H10" i="31"/>
  <c r="H17" i="31"/>
  <c r="I17" i="31" s="1"/>
  <c r="I27" i="31"/>
  <c r="J27" i="31"/>
  <c r="H30" i="31"/>
  <c r="I40" i="31"/>
  <c r="I43" i="31"/>
  <c r="H47" i="31"/>
  <c r="I47" i="31"/>
  <c r="H70" i="31"/>
  <c r="I72" i="31"/>
  <c r="J77" i="31"/>
  <c r="H80" i="31"/>
  <c r="H88" i="31"/>
  <c r="K97" i="31"/>
  <c r="I104" i="31"/>
  <c r="J104" i="31"/>
  <c r="K104" i="31" s="1"/>
  <c r="L24" i="31"/>
  <c r="J31" i="31"/>
  <c r="K36" i="31"/>
  <c r="J34" i="31"/>
  <c r="K105" i="31"/>
  <c r="I74" i="31"/>
  <c r="K74" i="31" s="1"/>
  <c r="L74" i="31" s="1"/>
  <c r="J48" i="31"/>
  <c r="K41" i="31"/>
  <c r="L41" i="31"/>
  <c r="H27" i="31"/>
  <c r="H3" i="31"/>
  <c r="K29" i="31"/>
  <c r="J4" i="31"/>
  <c r="H14" i="31"/>
  <c r="J14" i="31" s="1"/>
  <c r="I14" i="31"/>
  <c r="J21" i="31"/>
  <c r="I21" i="31"/>
  <c r="H25" i="31"/>
  <c r="I25" i="31" s="1"/>
  <c r="I61" i="31"/>
  <c r="J61" i="31"/>
  <c r="H95" i="31"/>
  <c r="I95" i="31" s="1"/>
  <c r="J46" i="31"/>
  <c r="K46" i="31" s="1"/>
  <c r="H28" i="31"/>
  <c r="H51" i="31"/>
  <c r="I59" i="31"/>
  <c r="I62" i="31"/>
  <c r="H73" i="31"/>
  <c r="K78" i="31"/>
  <c r="H86" i="31"/>
  <c r="H102" i="31"/>
  <c r="K54" i="31"/>
  <c r="H15" i="31"/>
  <c r="I15" i="31"/>
  <c r="L29" i="31"/>
  <c r="J41" i="31"/>
  <c r="H55" i="31"/>
  <c r="J74" i="31"/>
  <c r="I84" i="31"/>
  <c r="J84" i="31"/>
  <c r="H87" i="31"/>
  <c r="I92" i="31"/>
  <c r="J38" i="31"/>
  <c r="J100" i="31"/>
  <c r="J85" i="31"/>
  <c r="J95" i="31" l="1"/>
  <c r="M17" i="31"/>
  <c r="K17" i="31"/>
  <c r="J17" i="31"/>
  <c r="K37" i="31"/>
  <c r="L37" i="31"/>
  <c r="L82" i="31"/>
  <c r="S2" i="31"/>
  <c r="N69" i="31"/>
  <c r="O69" i="31"/>
  <c r="P13" i="31"/>
  <c r="N12" i="31"/>
  <c r="L104" i="31"/>
  <c r="L46" i="31"/>
  <c r="J25" i="31"/>
  <c r="K6" i="31"/>
  <c r="Q13" i="31"/>
  <c r="O12" i="31"/>
  <c r="L71" i="31"/>
  <c r="U91" i="31"/>
  <c r="Y91" i="31" s="1" a="1"/>
  <c r="Y91" i="31" s="1"/>
  <c r="AB91" i="31" a="1"/>
  <c r="AB91" i="31" s="1"/>
  <c r="I16" i="31"/>
  <c r="I102" i="31"/>
  <c r="J59" i="31"/>
  <c r="K59" i="31"/>
  <c r="M29" i="31"/>
  <c r="M36" i="31"/>
  <c r="J47" i="31"/>
  <c r="L83" i="31"/>
  <c r="M83" i="31" s="1"/>
  <c r="K63" i="31"/>
  <c r="J16" i="31"/>
  <c r="L79" i="31"/>
  <c r="K20" i="31"/>
  <c r="M35" i="31"/>
  <c r="S39" i="31"/>
  <c r="K90" i="31"/>
  <c r="J92" i="31"/>
  <c r="K84" i="31"/>
  <c r="I55" i="31"/>
  <c r="J15" i="31"/>
  <c r="K15" i="31"/>
  <c r="I86" i="31"/>
  <c r="J73" i="31"/>
  <c r="I73" i="31"/>
  <c r="I28" i="31"/>
  <c r="K21" i="31"/>
  <c r="L3" i="31"/>
  <c r="I3" i="31"/>
  <c r="K3" i="31" s="1"/>
  <c r="L38" i="31"/>
  <c r="K34" i="31"/>
  <c r="L34" i="31"/>
  <c r="N24" i="31"/>
  <c r="O24" i="31" s="1"/>
  <c r="K85" i="31"/>
  <c r="K67" i="31"/>
  <c r="J40" i="31"/>
  <c r="I30" i="31"/>
  <c r="J63" i="31"/>
  <c r="I57" i="31"/>
  <c r="K57" i="31"/>
  <c r="J57" i="31"/>
  <c r="J3" i="31"/>
  <c r="M97" i="31"/>
  <c r="L97" i="31"/>
  <c r="N81" i="31"/>
  <c r="N56" i="31"/>
  <c r="J98" i="31"/>
  <c r="J32" i="31"/>
  <c r="N58" i="31"/>
  <c r="P9" i="31"/>
  <c r="P99" i="31"/>
  <c r="O13" i="31"/>
  <c r="Q89" i="31"/>
  <c r="R89" i="31"/>
  <c r="I80" i="31"/>
  <c r="P12" i="31"/>
  <c r="M8" i="31"/>
  <c r="L68" i="31"/>
  <c r="K47" i="31"/>
  <c r="AK91" i="31" a="1"/>
  <c r="AK91" i="31" s="1"/>
  <c r="I87" i="31"/>
  <c r="I51" i="31"/>
  <c r="I70" i="31"/>
  <c r="L78" i="31"/>
  <c r="K61" i="31"/>
  <c r="L61" i="31" s="1"/>
  <c r="K14" i="31"/>
  <c r="L14" i="31"/>
  <c r="L105" i="31"/>
  <c r="M105" i="31" s="1"/>
  <c r="J70" i="31"/>
  <c r="J43" i="31"/>
  <c r="L43" i="31" s="1"/>
  <c r="L7" i="31"/>
  <c r="M7" i="31" s="1"/>
  <c r="J7" i="31"/>
  <c r="J75" i="31"/>
  <c r="K75" i="31" s="1"/>
  <c r="L75" i="31"/>
  <c r="N18" i="31"/>
  <c r="N36" i="31"/>
  <c r="K5" i="31"/>
  <c r="I66" i="31"/>
  <c r="Q22" i="31"/>
  <c r="J87" i="31"/>
  <c r="M41" i="31"/>
  <c r="N41" i="31"/>
  <c r="M54" i="31"/>
  <c r="N54" i="31" s="1"/>
  <c r="O54" i="31"/>
  <c r="J62" i="31"/>
  <c r="J51" i="31"/>
  <c r="K95" i="31"/>
  <c r="L95" i="31" s="1"/>
  <c r="M95" i="31"/>
  <c r="N95" i="31" s="1"/>
  <c r="K25" i="31"/>
  <c r="L25" i="31"/>
  <c r="L4" i="31"/>
  <c r="K27" i="31"/>
  <c r="L27" i="31" s="1"/>
  <c r="M27" i="31"/>
  <c r="N27" i="31" s="1"/>
  <c r="K48" i="31"/>
  <c r="M74" i="31"/>
  <c r="K100" i="31"/>
  <c r="I88" i="31"/>
  <c r="K77" i="31"/>
  <c r="J72" i="31"/>
  <c r="K43" i="31"/>
  <c r="J30" i="31"/>
  <c r="L17" i="31"/>
  <c r="I10" i="31"/>
  <c r="K31" i="31"/>
  <c r="J93" i="31"/>
  <c r="J60" i="31"/>
  <c r="I33" i="31"/>
  <c r="K16" i="31"/>
  <c r="L6" i="31"/>
  <c r="M5" i="31"/>
  <c r="K50" i="31"/>
  <c r="K94" i="31"/>
  <c r="L94" i="31"/>
  <c r="M96" i="31"/>
  <c r="L64" i="31"/>
  <c r="M64" i="31"/>
  <c r="N64" i="31"/>
  <c r="N49" i="31"/>
  <c r="M79" i="31"/>
  <c r="O56" i="31"/>
  <c r="O53" i="31"/>
  <c r="L20" i="31"/>
  <c r="M82" i="31"/>
  <c r="K82" i="31"/>
  <c r="L65" i="31"/>
  <c r="L5" i="31"/>
  <c r="M52" i="31"/>
  <c r="P44" i="31"/>
  <c r="Q44" i="31"/>
  <c r="Q26" i="31"/>
  <c r="R23" i="31"/>
  <c r="N11" i="31"/>
  <c r="P22" i="31"/>
  <c r="I45" i="31"/>
  <c r="I42" i="31"/>
  <c r="K38" i="31"/>
  <c r="L35" i="31"/>
  <c r="J19" i="31"/>
  <c r="N8" i="31"/>
  <c r="R2" i="31"/>
  <c r="R22" i="31"/>
  <c r="L103" i="31"/>
  <c r="J101" i="31"/>
  <c r="M78" i="31"/>
  <c r="N78" i="31"/>
  <c r="I76" i="31"/>
  <c r="M68" i="31"/>
  <c r="J66" i="31"/>
  <c r="K7" i="31"/>
  <c r="N7" i="31" s="1"/>
  <c r="P69" i="31"/>
  <c r="AA91" i="31" a="1"/>
  <c r="AA91" i="31" s="1"/>
  <c r="L45" i="31" l="1"/>
  <c r="J45" i="31"/>
  <c r="K45" i="31"/>
  <c r="P53" i="31"/>
  <c r="N74" i="31"/>
  <c r="P74" i="31" s="1"/>
  <c r="M4" i="31"/>
  <c r="N4" i="31"/>
  <c r="K62" i="31"/>
  <c r="S24" i="31"/>
  <c r="O64" i="31"/>
  <c r="Q64" i="31"/>
  <c r="O8" i="31"/>
  <c r="S23" i="31"/>
  <c r="O82" i="31"/>
  <c r="L93" i="31"/>
  <c r="K93" i="31"/>
  <c r="J10" i="31"/>
  <c r="L10" i="31" s="1"/>
  <c r="K10" i="31"/>
  <c r="L77" i="31"/>
  <c r="M77" i="31" s="1"/>
  <c r="O4" i="31"/>
  <c r="O41" i="31"/>
  <c r="M48" i="31"/>
  <c r="L48" i="31"/>
  <c r="K30" i="31"/>
  <c r="K42" i="31"/>
  <c r="J42" i="31"/>
  <c r="M20" i="31"/>
  <c r="O18" i="31"/>
  <c r="Q18" i="31"/>
  <c r="P18" i="31"/>
  <c r="N3" i="31"/>
  <c r="P3" i="31" s="1"/>
  <c r="Q69" i="31"/>
  <c r="R69" i="31" s="1"/>
  <c r="S69" i="31"/>
  <c r="T69" i="31"/>
  <c r="R44" i="31"/>
  <c r="N65" i="31"/>
  <c r="M65" i="31"/>
  <c r="P64" i="31"/>
  <c r="J33" i="31"/>
  <c r="M31" i="31"/>
  <c r="N31" i="31" s="1"/>
  <c r="L31" i="31"/>
  <c r="L100" i="31"/>
  <c r="N100" i="31" s="1"/>
  <c r="M100" i="31"/>
  <c r="O74" i="31"/>
  <c r="N25" i="31"/>
  <c r="M25" i="31"/>
  <c r="P41" i="31"/>
  <c r="L87" i="31"/>
  <c r="M87" i="31"/>
  <c r="S9" i="31"/>
  <c r="O7" i="31"/>
  <c r="M14" i="31"/>
  <c r="M61" i="31"/>
  <c r="K51" i="31"/>
  <c r="K87" i="31"/>
  <c r="J80" i="31"/>
  <c r="K80" i="31"/>
  <c r="O3" i="31"/>
  <c r="P24" i="31"/>
  <c r="M3" i="31"/>
  <c r="L21" i="31"/>
  <c r="J86" i="31"/>
  <c r="J55" i="31"/>
  <c r="K92" i="31"/>
  <c r="AE91" i="31" a="1"/>
  <c r="AE91" i="31" s="1"/>
  <c r="M46" i="31"/>
  <c r="M37" i="31"/>
  <c r="J76" i="31"/>
  <c r="K19" i="31"/>
  <c r="N35" i="31"/>
  <c r="S22" i="31"/>
  <c r="R13" i="31"/>
  <c r="R26" i="31"/>
  <c r="N82" i="31"/>
  <c r="M94" i="31"/>
  <c r="M6" i="31"/>
  <c r="N17" i="31"/>
  <c r="L85" i="31"/>
  <c r="O27" i="31"/>
  <c r="O95" i="31"/>
  <c r="N46" i="31"/>
  <c r="P54" i="31"/>
  <c r="K66" i="31"/>
  <c r="O49" i="31"/>
  <c r="M75" i="31"/>
  <c r="N105" i="31"/>
  <c r="M43" i="31"/>
  <c r="AI91" i="31" a="1"/>
  <c r="AI91" i="31" s="1"/>
  <c r="T39" i="31"/>
  <c r="O58" i="31"/>
  <c r="P58" i="31" s="1"/>
  <c r="L32" i="31"/>
  <c r="N32" i="31" s="1"/>
  <c r="K32" i="31"/>
  <c r="M32" i="31"/>
  <c r="K60" i="31"/>
  <c r="O81" i="31"/>
  <c r="J28" i="31"/>
  <c r="L84" i="31"/>
  <c r="M71" i="31"/>
  <c r="L47" i="31"/>
  <c r="L16" i="31"/>
  <c r="M16" i="31" s="1"/>
  <c r="Q12" i="31"/>
  <c r="P78" i="31"/>
  <c r="O78" i="31"/>
  <c r="K70" i="31"/>
  <c r="S13" i="31"/>
  <c r="T13" i="31" s="1"/>
  <c r="Q9" i="31"/>
  <c r="Q24" i="31"/>
  <c r="L15" i="31"/>
  <c r="L92" i="31"/>
  <c r="L90" i="31"/>
  <c r="U39" i="31"/>
  <c r="AD39" i="31" s="1" a="1"/>
  <c r="AD39" i="31" s="1"/>
  <c r="AK39" i="31" a="1"/>
  <c r="AK39" i="31" s="1"/>
  <c r="AI39" i="31" a="1"/>
  <c r="AI39" i="31" s="1"/>
  <c r="N83" i="31"/>
  <c r="O36" i="31"/>
  <c r="P36" i="31" s="1"/>
  <c r="N29" i="31"/>
  <c r="J102" i="31"/>
  <c r="X91" i="31" a="1"/>
  <c r="X91" i="31" s="1"/>
  <c r="AD91" i="31" a="1"/>
  <c r="AD91" i="31" s="1"/>
  <c r="AF91" i="31" a="1"/>
  <c r="AF91" i="31" s="1"/>
  <c r="AG91" i="31" a="1"/>
  <c r="AG91" i="31" s="1"/>
  <c r="Z91" i="31" a="1"/>
  <c r="Z91" i="31" s="1"/>
  <c r="W91" i="31" a="1"/>
  <c r="W91" i="31" s="1"/>
  <c r="M103" i="31"/>
  <c r="T2" i="31"/>
  <c r="K101" i="31"/>
  <c r="N37" i="31"/>
  <c r="M38" i="31"/>
  <c r="N52" i="31"/>
  <c r="L50" i="31"/>
  <c r="K72" i="31"/>
  <c r="L72" i="31"/>
  <c r="J88" i="31"/>
  <c r="K88" i="31"/>
  <c r="N5" i="31"/>
  <c r="L60" i="31"/>
  <c r="N61" i="31"/>
  <c r="O11" i="31"/>
  <c r="N96" i="31"/>
  <c r="N43" i="31"/>
  <c r="AH91" i="31" a="1"/>
  <c r="AH91" i="31" s="1"/>
  <c r="S89" i="31"/>
  <c r="R9" i="31"/>
  <c r="N97" i="31"/>
  <c r="K40" i="31"/>
  <c r="M40" i="31"/>
  <c r="L40" i="31"/>
  <c r="L80" i="31"/>
  <c r="M34" i="31"/>
  <c r="AF39" i="31" a="1"/>
  <c r="AF39" i="31" s="1"/>
  <c r="AC91" i="31" a="1"/>
  <c r="AC91" i="31" s="1"/>
  <c r="AJ91" i="31" a="1"/>
  <c r="AJ91" i="31" s="1"/>
  <c r="Q99" i="31"/>
  <c r="M104" i="31"/>
  <c r="K98" i="31"/>
  <c r="L98" i="31"/>
  <c r="L57" i="31"/>
  <c r="L30" i="31"/>
  <c r="R24" i="31"/>
  <c r="L73" i="31"/>
  <c r="K73" i="31"/>
  <c r="P56" i="31"/>
  <c r="N20" i="31"/>
  <c r="O68" i="31"/>
  <c r="P8" i="31"/>
  <c r="N68" i="31"/>
  <c r="P68" i="31"/>
  <c r="M63" i="31"/>
  <c r="L67" i="31"/>
  <c r="N79" i="31"/>
  <c r="M30" i="31"/>
  <c r="L59" i="31"/>
  <c r="L63" i="31"/>
  <c r="O31" i="31" l="1"/>
  <c r="P31" i="31" s="1"/>
  <c r="Q3" i="31"/>
  <c r="N92" i="31"/>
  <c r="U26" i="31"/>
  <c r="AA26" i="31" s="1" a="1"/>
  <c r="AA26" i="31" s="1"/>
  <c r="AA69" i="31" a="1"/>
  <c r="AA69" i="31" s="1"/>
  <c r="M67" i="31"/>
  <c r="N63" i="31"/>
  <c r="N104" i="31"/>
  <c r="M73" i="31"/>
  <c r="N40" i="31"/>
  <c r="R99" i="31"/>
  <c r="M50" i="31"/>
  <c r="P52" i="31"/>
  <c r="Q36" i="31"/>
  <c r="X39" i="31" a="1"/>
  <c r="X39" i="31" s="1"/>
  <c r="AE39" i="31" a="1"/>
  <c r="AE39" i="31" s="1"/>
  <c r="M90" i="31"/>
  <c r="M92" i="31"/>
  <c r="M15" i="31"/>
  <c r="M80" i="31"/>
  <c r="O63" i="31"/>
  <c r="P71" i="31"/>
  <c r="N71" i="31"/>
  <c r="M84" i="31"/>
  <c r="R81" i="31"/>
  <c r="M60" i="31"/>
  <c r="N6" i="31"/>
  <c r="N94" i="31"/>
  <c r="O35" i="31"/>
  <c r="Q78" i="31"/>
  <c r="S99" i="31"/>
  <c r="N16" i="31"/>
  <c r="N21" i="31"/>
  <c r="M85" i="31"/>
  <c r="O43" i="31"/>
  <c r="Q43" i="31" s="1"/>
  <c r="S27" i="31"/>
  <c r="K33" i="31"/>
  <c r="P94" i="31"/>
  <c r="W69" i="31" a="1"/>
  <c r="W69" i="31" s="1"/>
  <c r="AB39" i="31" a="1"/>
  <c r="AB39" i="31" s="1"/>
  <c r="P27" i="31"/>
  <c r="R27" i="31"/>
  <c r="M10" i="31"/>
  <c r="Q56" i="31"/>
  <c r="N30" i="31"/>
  <c r="O98" i="31"/>
  <c r="P98" i="31"/>
  <c r="M98" i="31"/>
  <c r="N98" i="31"/>
  <c r="M21" i="31"/>
  <c r="P11" i="31"/>
  <c r="L88" i="31"/>
  <c r="M88" i="31" s="1"/>
  <c r="O72" i="31"/>
  <c r="O6" i="31"/>
  <c r="N38" i="31"/>
  <c r="AE2" i="31" a="1"/>
  <c r="AE2" i="31" s="1"/>
  <c r="N103" i="31"/>
  <c r="AH39" i="31" a="1"/>
  <c r="AH39" i="31" s="1"/>
  <c r="AJ39" i="31" a="1"/>
  <c r="AJ39" i="31" s="1"/>
  <c r="T9" i="31"/>
  <c r="N47" i="31"/>
  <c r="O32" i="31"/>
  <c r="Q32" i="31" s="1"/>
  <c r="P32" i="31"/>
  <c r="T89" i="31"/>
  <c r="Z39" i="31" a="1"/>
  <c r="Z39" i="31" s="1"/>
  <c r="AG39" i="31" a="1"/>
  <c r="AG39" i="31" s="1"/>
  <c r="Y39" i="31" a="1"/>
  <c r="Y39" i="31" s="1"/>
  <c r="P43" i="31"/>
  <c r="Q7" i="31"/>
  <c r="R7" i="31" s="1"/>
  <c r="P49" i="31"/>
  <c r="T22" i="31"/>
  <c r="AH22" i="31" s="1" a="1"/>
  <c r="AH22" i="31" s="1"/>
  <c r="O46" i="31"/>
  <c r="O71" i="31"/>
  <c r="O61" i="31"/>
  <c r="O25" i="31"/>
  <c r="M33" i="31"/>
  <c r="R53" i="31"/>
  <c r="S44" i="31"/>
  <c r="Q82" i="31"/>
  <c r="O105" i="31"/>
  <c r="L42" i="31"/>
  <c r="Q68" i="31"/>
  <c r="N48" i="31"/>
  <c r="P7" i="31"/>
  <c r="AJ22" i="31" a="1"/>
  <c r="AJ22" i="31" s="1"/>
  <c r="Q41" i="31"/>
  <c r="N77" i="31"/>
  <c r="O77" i="31"/>
  <c r="O5" i="31"/>
  <c r="R64" i="31"/>
  <c r="Q27" i="31"/>
  <c r="S64" i="31"/>
  <c r="Q74" i="31"/>
  <c r="Q54" i="31"/>
  <c r="P95" i="31"/>
  <c r="N67" i="31"/>
  <c r="M57" i="31"/>
  <c r="N34" i="31"/>
  <c r="O96" i="31"/>
  <c r="M72" i="31"/>
  <c r="N72" i="31" s="1"/>
  <c r="N80" i="31"/>
  <c r="Q58" i="31"/>
  <c r="U13" i="31"/>
  <c r="Y13" i="31" s="1" a="1"/>
  <c r="Y13" i="31" s="1"/>
  <c r="L66" i="31"/>
  <c r="AJ26" i="31" a="1"/>
  <c r="AJ26" i="31" s="1"/>
  <c r="S26" i="31"/>
  <c r="AK26" i="31" s="1" a="1"/>
  <c r="AK26" i="31" s="1"/>
  <c r="W26" i="31" a="1"/>
  <c r="W26" i="31" s="1"/>
  <c r="T26" i="31"/>
  <c r="AC26" i="31" s="1" a="1"/>
  <c r="AC26" i="31" s="1"/>
  <c r="AB26" i="31" a="1"/>
  <c r="AB26" i="31" s="1"/>
  <c r="AG26" i="31" a="1"/>
  <c r="AG26" i="31" s="1"/>
  <c r="L19" i="31"/>
  <c r="K76" i="31"/>
  <c r="L76" i="31"/>
  <c r="AC39" i="31" a="1"/>
  <c r="AC39" i="31" s="1"/>
  <c r="N85" i="31"/>
  <c r="L55" i="31"/>
  <c r="O21" i="31"/>
  <c r="L70" i="31"/>
  <c r="N87" i="31"/>
  <c r="O94" i="31"/>
  <c r="AE69" i="31" a="1"/>
  <c r="AE69" i="31" s="1"/>
  <c r="AH69" i="31" a="1"/>
  <c r="AH69" i="31" s="1"/>
  <c r="R12" i="31"/>
  <c r="R18" i="31"/>
  <c r="O20" i="31"/>
  <c r="P20" i="31" s="1"/>
  <c r="Q20" i="31" s="1"/>
  <c r="M42" i="31"/>
  <c r="AA22" i="31" a="1"/>
  <c r="AA22" i="31" s="1"/>
  <c r="N10" i="31"/>
  <c r="P4" i="31"/>
  <c r="M45" i="31"/>
  <c r="N45" i="31"/>
  <c r="M59" i="31"/>
  <c r="M47" i="31"/>
  <c r="AA39" i="31" a="1"/>
  <c r="AA39" i="31" s="1"/>
  <c r="T24" i="31"/>
  <c r="O40" i="31"/>
  <c r="O97" i="31"/>
  <c r="P97" i="31"/>
  <c r="U22" i="31"/>
  <c r="AB22" i="31" s="1" a="1"/>
  <c r="AB22" i="31" s="1"/>
  <c r="N88" i="31"/>
  <c r="O52" i="31"/>
  <c r="O38" i="31"/>
  <c r="L101" i="31"/>
  <c r="U2" i="31"/>
  <c r="AD2" i="31" a="1"/>
  <c r="AD2" i="31" s="1"/>
  <c r="Y2" i="31" a="1"/>
  <c r="Y2" i="31" s="1"/>
  <c r="AF2" i="31" a="1"/>
  <c r="AF2" i="31" s="1"/>
  <c r="AA2" i="31" a="1"/>
  <c r="AA2" i="31" s="1"/>
  <c r="AJ2" i="31" a="1"/>
  <c r="AJ2" i="31" s="1"/>
  <c r="O37" i="31"/>
  <c r="O16" i="31"/>
  <c r="K102" i="31"/>
  <c r="O83" i="31"/>
  <c r="W39" i="31" a="1"/>
  <c r="W39" i="31" s="1"/>
  <c r="U9" i="31"/>
  <c r="S12" i="31"/>
  <c r="T12" i="31" s="1"/>
  <c r="K28" i="31"/>
  <c r="P81" i="31"/>
  <c r="Q81" i="31"/>
  <c r="N75" i="31"/>
  <c r="X22" i="31" a="1"/>
  <c r="X22" i="31" s="1"/>
  <c r="N60" i="31"/>
  <c r="P82" i="31"/>
  <c r="AA13" i="31" a="1"/>
  <c r="AA13" i="31" s="1"/>
  <c r="W2" i="31" a="1"/>
  <c r="W2" i="31" s="1"/>
  <c r="M55" i="31"/>
  <c r="K55" i="31"/>
  <c r="K86" i="31"/>
  <c r="L51" i="31"/>
  <c r="O14" i="31"/>
  <c r="O100" i="31"/>
  <c r="O17" i="31"/>
  <c r="L33" i="31"/>
  <c r="O65" i="31"/>
  <c r="Q8" i="31"/>
  <c r="U69" i="31"/>
  <c r="AJ69" i="31" s="1" a="1"/>
  <c r="AJ69" i="31" s="1"/>
  <c r="R78" i="31"/>
  <c r="Q105" i="31"/>
  <c r="R105" i="31" s="1"/>
  <c r="P105" i="31"/>
  <c r="O75" i="31"/>
  <c r="AD22" i="31" a="1"/>
  <c r="AD22" i="31" s="1"/>
  <c r="O48" i="31"/>
  <c r="O29" i="31"/>
  <c r="N14" i="31"/>
  <c r="M93" i="31"/>
  <c r="O79" i="31"/>
  <c r="T23" i="31"/>
  <c r="L62" i="31"/>
  <c r="Q4" i="31"/>
  <c r="R4" i="31" s="1"/>
  <c r="R74" i="31"/>
  <c r="Q53" i="31"/>
  <c r="AK22" i="31" a="1"/>
  <c r="AK22" i="31" s="1"/>
  <c r="P100" i="31"/>
  <c r="P79" i="31" l="1"/>
  <c r="Q79" i="31"/>
  <c r="R79" i="31"/>
  <c r="S79" i="31"/>
  <c r="T17" i="31"/>
  <c r="AA17" i="31" s="1" a="1"/>
  <c r="AA17" i="31" s="1"/>
  <c r="P17" i="31"/>
  <c r="AF17" i="31" s="1" a="1"/>
  <c r="AF17" i="31" s="1"/>
  <c r="U17" i="31"/>
  <c r="Q17" i="31"/>
  <c r="R17" i="31" s="1"/>
  <c r="AE17" i="31" a="1"/>
  <c r="AE17" i="31" s="1"/>
  <c r="S17" i="31"/>
  <c r="Q83" i="31"/>
  <c r="P83" i="31"/>
  <c r="P40" i="31"/>
  <c r="M19" i="31"/>
  <c r="R58" i="31"/>
  <c r="P77" i="31"/>
  <c r="Q11" i="31"/>
  <c r="R94" i="31"/>
  <c r="Q100" i="31"/>
  <c r="N62" i="31"/>
  <c r="M62" i="31"/>
  <c r="N19" i="31"/>
  <c r="M101" i="31"/>
  <c r="AJ24" i="31" a="1"/>
  <c r="AJ24" i="31" s="1"/>
  <c r="W24" i="31" a="1"/>
  <c r="W24" i="31" s="1"/>
  <c r="U24" i="31"/>
  <c r="AH24" i="31" s="1" a="1"/>
  <c r="AH24" i="31" s="1"/>
  <c r="Z24" i="31" a="1"/>
  <c r="Z24" i="31" s="1"/>
  <c r="AF24" i="31" a="1"/>
  <c r="AF24" i="31" s="1"/>
  <c r="AD24" i="31" a="1"/>
  <c r="AD24" i="31" s="1"/>
  <c r="AK24" i="31" a="1"/>
  <c r="AK24" i="31" s="1"/>
  <c r="Y24" i="31" a="1"/>
  <c r="Y24" i="31" s="1"/>
  <c r="P21" i="31"/>
  <c r="Q21" i="31"/>
  <c r="M76" i="31"/>
  <c r="Q95" i="31"/>
  <c r="AD64" i="31" a="1"/>
  <c r="AD64" i="31" s="1"/>
  <c r="AH64" i="31" a="1"/>
  <c r="AH64" i="31" s="1"/>
  <c r="T64" i="31"/>
  <c r="U64" i="31" s="1"/>
  <c r="AA64" i="31" s="1" a="1"/>
  <c r="AA64" i="31" s="1"/>
  <c r="Z64" i="31" a="1"/>
  <c r="Z64" i="31" s="1"/>
  <c r="AG64" i="31" a="1"/>
  <c r="AG64" i="31" s="1"/>
  <c r="AB64" i="31" a="1"/>
  <c r="AB64" i="31" s="1"/>
  <c r="AC64" i="31" a="1"/>
  <c r="AC64" i="31" s="1"/>
  <c r="Q98" i="31"/>
  <c r="R43" i="31"/>
  <c r="AH105" i="31" a="1"/>
  <c r="AH105" i="31" s="1"/>
  <c r="P65" i="31"/>
  <c r="AC23" i="31" a="1"/>
  <c r="AC23" i="31" s="1"/>
  <c r="M51" i="31"/>
  <c r="P37" i="31"/>
  <c r="R20" i="31"/>
  <c r="AC13" i="31" a="1"/>
  <c r="AC13" i="31" s="1"/>
  <c r="Z13" i="31" a="1"/>
  <c r="Z13" i="31" s="1"/>
  <c r="AF13" i="31" a="1"/>
  <c r="AF13" i="31" s="1"/>
  <c r="AD13" i="31" a="1"/>
  <c r="AD13" i="31" s="1"/>
  <c r="AG13" i="31" a="1"/>
  <c r="AG13" i="31" s="1"/>
  <c r="AB13" i="31" a="1"/>
  <c r="AB13" i="31" s="1"/>
  <c r="AK13" i="31" a="1"/>
  <c r="AK13" i="31" s="1"/>
  <c r="AJ13" i="31" a="1"/>
  <c r="AJ13" i="31" s="1"/>
  <c r="W13" i="31" a="1"/>
  <c r="W13" i="31" s="1"/>
  <c r="AI13" i="31" a="1"/>
  <c r="AI13" i="31" s="1"/>
  <c r="AH13" i="31" a="1"/>
  <c r="AH13" i="31" s="1"/>
  <c r="AE13" i="31" a="1"/>
  <c r="AE13" i="31" s="1"/>
  <c r="X13" i="31" a="1"/>
  <c r="X13" i="31" s="1"/>
  <c r="AD25" i="31" a="1"/>
  <c r="AD25" i="31" s="1"/>
  <c r="Q25" i="31"/>
  <c r="AE25" i="31" s="1" a="1"/>
  <c r="AE25" i="31" s="1"/>
  <c r="P25" i="31"/>
  <c r="AC25" i="31" a="1"/>
  <c r="AC25" i="31" s="1"/>
  <c r="U25" i="31"/>
  <c r="AA25" i="31" s="1" a="1"/>
  <c r="AA25" i="31" s="1"/>
  <c r="AB25" i="31" a="1"/>
  <c r="AB25" i="31" s="1"/>
  <c r="R25" i="31"/>
  <c r="S25" i="31" s="1"/>
  <c r="Y25" i="31" a="1"/>
  <c r="Y25" i="31" s="1"/>
  <c r="W25" i="31" a="1"/>
  <c r="W25" i="31" s="1"/>
  <c r="T25" i="31"/>
  <c r="O47" i="31"/>
  <c r="M70" i="31"/>
  <c r="X17" i="31" a="1"/>
  <c r="X17" i="31" s="1"/>
  <c r="N101" i="31"/>
  <c r="Y64" i="31" a="1"/>
  <c r="Y64" i="31" s="1"/>
  <c r="T18" i="31"/>
  <c r="AI18" i="31" s="1" a="1"/>
  <c r="AI18" i="31" s="1"/>
  <c r="U18" i="31"/>
  <c r="AE18" i="31" s="1" a="1"/>
  <c r="AE18" i="31" s="1"/>
  <c r="AH18" i="31" a="1"/>
  <c r="AH18" i="31" s="1"/>
  <c r="S18" i="31"/>
  <c r="AJ18" i="31" s="1" a="1"/>
  <c r="AJ18" i="31" s="1"/>
  <c r="AC18" i="31" a="1"/>
  <c r="AC18" i="31" s="1"/>
  <c r="Z18" i="31" a="1"/>
  <c r="Z18" i="31" s="1"/>
  <c r="Q72" i="31"/>
  <c r="P72" i="31"/>
  <c r="AK25" i="31" a="1"/>
  <c r="AK25" i="31" s="1"/>
  <c r="P61" i="31"/>
  <c r="P30" i="31"/>
  <c r="O30" i="31"/>
  <c r="O10" i="31"/>
  <c r="Q90" i="31"/>
  <c r="N90" i="31"/>
  <c r="O92" i="31"/>
  <c r="AD69" i="31" a="1"/>
  <c r="AD69" i="31" s="1"/>
  <c r="AI69" i="31" a="1"/>
  <c r="AI69" i="31" s="1"/>
  <c r="N33" i="31"/>
  <c r="AD26" i="31" a="1"/>
  <c r="AD26" i="31" s="1"/>
  <c r="AF26" i="31" a="1"/>
  <c r="AF26" i="31" s="1"/>
  <c r="T81" i="31"/>
  <c r="X69" i="31" a="1"/>
  <c r="X69" i="31" s="1"/>
  <c r="W9" i="31" a="1"/>
  <c r="W9" i="31" s="1"/>
  <c r="AG9" i="31" a="1"/>
  <c r="AG9" i="31" s="1"/>
  <c r="AK9" i="31" a="1"/>
  <c r="AK9" i="31" s="1"/>
  <c r="AI9" i="31" a="1"/>
  <c r="AI9" i="31" s="1"/>
  <c r="AA9" i="31" a="1"/>
  <c r="AA9" i="31" s="1"/>
  <c r="AF9" i="31" a="1"/>
  <c r="AF9" i="31" s="1"/>
  <c r="X9" i="31" a="1"/>
  <c r="X9" i="31" s="1"/>
  <c r="R56" i="31"/>
  <c r="AJ23" i="31" a="1"/>
  <c r="AJ23" i="31" s="1"/>
  <c r="P85" i="31"/>
  <c r="Q85" i="31" s="1"/>
  <c r="Q94" i="31"/>
  <c r="Q5" i="31"/>
  <c r="R5" i="31" s="1"/>
  <c r="T53" i="31"/>
  <c r="S53" i="31"/>
  <c r="P14" i="31"/>
  <c r="Q14" i="31"/>
  <c r="Z69" i="31" a="1"/>
  <c r="Z69" i="31" s="1"/>
  <c r="AB9" i="31" a="1"/>
  <c r="AB9" i="31" s="1"/>
  <c r="R82" i="31"/>
  <c r="S82" i="31"/>
  <c r="P29" i="31"/>
  <c r="AJ9" i="31" a="1"/>
  <c r="AJ9" i="31" s="1"/>
  <c r="AH2" i="31" a="1"/>
  <c r="AH2" i="31" s="1"/>
  <c r="AB2" i="31" a="1"/>
  <c r="AB2" i="31" s="1"/>
  <c r="X2" i="31" a="1"/>
  <c r="X2" i="31" s="1"/>
  <c r="AI2" i="31" a="1"/>
  <c r="AI2" i="31" s="1"/>
  <c r="AC2" i="31" a="1"/>
  <c r="AC2" i="31" s="1"/>
  <c r="Z2" i="31" a="1"/>
  <c r="Z2" i="31" s="1"/>
  <c r="Q52" i="31"/>
  <c r="Q97" i="31"/>
  <c r="R3" i="31"/>
  <c r="P48" i="31"/>
  <c r="Q48" i="31" s="1"/>
  <c r="R8" i="31"/>
  <c r="U23" i="31"/>
  <c r="U74" i="31"/>
  <c r="Z74" i="31" s="1" a="1"/>
  <c r="Z74" i="31" s="1"/>
  <c r="U12" i="31"/>
  <c r="AA12" i="31" s="1" a="1"/>
  <c r="AA12" i="31" s="1"/>
  <c r="Z12" i="31" a="1"/>
  <c r="Z12" i="31" s="1"/>
  <c r="AK69" i="31" a="1"/>
  <c r="AK69" i="31" s="1"/>
  <c r="Q31" i="31"/>
  <c r="O87" i="31"/>
  <c r="Z26" i="31" a="1"/>
  <c r="Z26" i="31" s="1"/>
  <c r="AI26" i="31" a="1"/>
  <c r="AI26" i="31" s="1"/>
  <c r="Y26" i="31" a="1"/>
  <c r="Y26" i="31" s="1"/>
  <c r="N50" i="31"/>
  <c r="O67" i="31"/>
  <c r="R67" i="31"/>
  <c r="S67" i="31" s="1"/>
  <c r="S54" i="31"/>
  <c r="N42" i="31"/>
  <c r="AA105" i="31" a="1"/>
  <c r="AA105" i="31" s="1"/>
  <c r="AF69" i="31" a="1"/>
  <c r="AF69" i="31" s="1"/>
  <c r="T44" i="31"/>
  <c r="R14" i="31"/>
  <c r="P46" i="31"/>
  <c r="AI105" i="31" a="1"/>
  <c r="AI105" i="31" s="1"/>
  <c r="P96" i="31"/>
  <c r="S78" i="31"/>
  <c r="AH9" i="31" a="1"/>
  <c r="AH9" i="31" s="1"/>
  <c r="O103" i="31"/>
  <c r="AC22" i="31" a="1"/>
  <c r="AC22" i="31" s="1"/>
  <c r="AG69" i="31" a="1"/>
  <c r="AG69" i="31" s="1"/>
  <c r="S74" i="31"/>
  <c r="AD74" i="31" s="1" a="1"/>
  <c r="AD74" i="31" s="1"/>
  <c r="S4" i="31"/>
  <c r="Y74" i="31" a="1"/>
  <c r="Y74" i="31" s="1"/>
  <c r="O85" i="31"/>
  <c r="P35" i="31"/>
  <c r="N66" i="31"/>
  <c r="S105" i="31"/>
  <c r="Y105" i="31" s="1" a="1"/>
  <c r="Y105" i="31" s="1"/>
  <c r="T99" i="31"/>
  <c r="O60" i="31"/>
  <c r="S81" i="31"/>
  <c r="N57" i="31"/>
  <c r="AK12" i="31" a="1"/>
  <c r="AK12" i="31" s="1"/>
  <c r="P63" i="31"/>
  <c r="AB74" i="31" a="1"/>
  <c r="AB74" i="31" s="1"/>
  <c r="O80" i="31"/>
  <c r="AG2" i="31" a="1"/>
  <c r="AG2" i="31" s="1"/>
  <c r="P67" i="31"/>
  <c r="Q67" i="31" s="1"/>
  <c r="Y9" i="31" a="1"/>
  <c r="Y9" i="31" s="1"/>
  <c r="P16" i="31"/>
  <c r="W23" i="31" a="1"/>
  <c r="W23" i="31" s="1"/>
  <c r="AH23" i="31" a="1"/>
  <c r="AH23" i="31" s="1"/>
  <c r="AF23" i="31" a="1"/>
  <c r="AF23" i="31" s="1"/>
  <c r="R36" i="31"/>
  <c r="O90" i="31"/>
  <c r="S90" i="31" s="1"/>
  <c r="AF105" i="31" a="1"/>
  <c r="AF105" i="31" s="1"/>
  <c r="X26" i="31" a="1"/>
  <c r="X26" i="31" s="1"/>
  <c r="AD23" i="31" a="1"/>
  <c r="AD23" i="31" s="1"/>
  <c r="P38" i="31"/>
  <c r="Y69" i="31" a="1"/>
  <c r="Y69" i="31" s="1"/>
  <c r="R54" i="31"/>
  <c r="N15" i="31"/>
  <c r="P90" i="31"/>
  <c r="O104" i="31"/>
  <c r="AC9" i="31" a="1"/>
  <c r="AC9" i="31" s="1"/>
  <c r="X23" i="31" a="1"/>
  <c r="X23" i="31" s="1"/>
  <c r="N93" i="31"/>
  <c r="T27" i="31"/>
  <c r="U27" i="31" s="1"/>
  <c r="Q29" i="31"/>
  <c r="T74" i="31"/>
  <c r="AC74" i="31" s="1" a="1"/>
  <c r="AC74" i="31" s="1"/>
  <c r="L86" i="31"/>
  <c r="AE9" i="31" a="1"/>
  <c r="AE9" i="31" s="1"/>
  <c r="M28" i="31"/>
  <c r="L28" i="31"/>
  <c r="AD9" i="31" a="1"/>
  <c r="AD9" i="31" s="1"/>
  <c r="R29" i="31"/>
  <c r="L102" i="31"/>
  <c r="S7" i="31"/>
  <c r="N59" i="31"/>
  <c r="O45" i="31"/>
  <c r="AA74" i="31" a="1"/>
  <c r="AA74" i="31" s="1"/>
  <c r="Z23" i="31" a="1"/>
  <c r="Z23" i="31" s="1"/>
  <c r="P5" i="31"/>
  <c r="T105" i="31"/>
  <c r="AB69" i="31" a="1"/>
  <c r="AB69" i="31" s="1"/>
  <c r="N55" i="31"/>
  <c r="AH26" i="31" a="1"/>
  <c r="AH26" i="31" s="1"/>
  <c r="AE26" i="31" a="1"/>
  <c r="AE26" i="31" s="1"/>
  <c r="O88" i="31"/>
  <c r="P88" i="31" s="1"/>
  <c r="O34" i="31"/>
  <c r="AK23" i="31" a="1"/>
  <c r="AK23" i="31" s="1"/>
  <c r="AE64" i="31" a="1"/>
  <c r="AE64" i="31" s="1"/>
  <c r="W64" i="31" a="1"/>
  <c r="W64" i="31" s="1"/>
  <c r="AJ64" i="31" a="1"/>
  <c r="AJ64" i="31" s="1"/>
  <c r="AK64" i="31" a="1"/>
  <c r="AK64" i="31" s="1"/>
  <c r="AF64" i="31" a="1"/>
  <c r="AF64" i="31" s="1"/>
  <c r="R41" i="31"/>
  <c r="R68" i="31"/>
  <c r="O42" i="31"/>
  <c r="P42" i="31" s="1"/>
  <c r="AF22" i="31" a="1"/>
  <c r="AF22" i="31" s="1"/>
  <c r="X105" i="31" a="1"/>
  <c r="X105" i="31" s="1"/>
  <c r="N73" i="31"/>
  <c r="AC69" i="31" a="1"/>
  <c r="AC69" i="31" s="1"/>
  <c r="W22" i="31" a="1"/>
  <c r="W22" i="31" s="1"/>
  <c r="Y22" i="31" a="1"/>
  <c r="Y22" i="31" s="1"/>
  <c r="Z22" i="31" a="1"/>
  <c r="Z22" i="31" s="1"/>
  <c r="AG22" i="31" a="1"/>
  <c r="AG22" i="31" s="1"/>
  <c r="AI22" i="31" a="1"/>
  <c r="AI22" i="31" s="1"/>
  <c r="AK2" i="31" a="1"/>
  <c r="AK2" i="31" s="1"/>
  <c r="Q49" i="31"/>
  <c r="R32" i="31"/>
  <c r="S32" i="31" s="1"/>
  <c r="R90" i="31"/>
  <c r="P6" i="31"/>
  <c r="S8" i="31"/>
  <c r="AE22" i="31" a="1"/>
  <c r="AE22" i="31" s="1"/>
  <c r="U105" i="31"/>
  <c r="Z105" i="31" s="1" a="1"/>
  <c r="Z105" i="31" s="1"/>
  <c r="O55" i="31"/>
  <c r="T78" i="31"/>
  <c r="U78" i="31" s="1"/>
  <c r="M66" i="31"/>
  <c r="N84" i="31"/>
  <c r="Q71" i="31"/>
  <c r="P92" i="31"/>
  <c r="U89" i="31"/>
  <c r="AJ89" i="31" s="1" a="1"/>
  <c r="AJ89" i="31" s="1"/>
  <c r="P75" i="31"/>
  <c r="P45" i="31"/>
  <c r="Z9" i="31" a="1"/>
  <c r="Z9" i="31" s="1"/>
  <c r="X44" i="31" l="1" a="1"/>
  <c r="X44" i="31" s="1"/>
  <c r="AI82" i="31" a="1"/>
  <c r="AI82" i="31" s="1"/>
  <c r="X67" i="31" a="1"/>
  <c r="X67" i="31" s="1"/>
  <c r="AI67" i="31" a="1"/>
  <c r="AI67" i="31" s="1"/>
  <c r="AD27" i="31" a="1"/>
  <c r="AD27" i="31" s="1"/>
  <c r="AB27" i="31" a="1"/>
  <c r="AB27" i="31" s="1"/>
  <c r="Z27" i="31" a="1"/>
  <c r="Z27" i="31" s="1"/>
  <c r="Y27" i="31" a="1"/>
  <c r="Y27" i="31" s="1"/>
  <c r="AF78" i="31" a="1"/>
  <c r="AF78" i="31" s="1"/>
  <c r="AE78" i="31" a="1"/>
  <c r="AE78" i="31" s="1"/>
  <c r="AK78" i="31" a="1"/>
  <c r="AK78" i="31" s="1"/>
  <c r="AA78" i="31" a="1"/>
  <c r="AA78" i="31" s="1"/>
  <c r="AG78" i="31" a="1"/>
  <c r="AG78" i="31" s="1"/>
  <c r="W78" i="31" a="1"/>
  <c r="W78" i="31" s="1"/>
  <c r="Z78" i="31" a="1"/>
  <c r="Z78" i="31" s="1"/>
  <c r="Y78" i="31" a="1"/>
  <c r="Y78" i="31" s="1"/>
  <c r="Q42" i="31"/>
  <c r="AC82" i="31" a="1"/>
  <c r="AC82" i="31" s="1"/>
  <c r="S5" i="31"/>
  <c r="T5" i="31" s="1"/>
  <c r="U5" i="31" s="1"/>
  <c r="X5" i="31" s="1" a="1"/>
  <c r="X5" i="31" s="1"/>
  <c r="P101" i="31"/>
  <c r="Q101" i="31" s="1"/>
  <c r="P55" i="31"/>
  <c r="Q55" i="31" s="1"/>
  <c r="S36" i="31"/>
  <c r="AC67" i="31" a="1"/>
  <c r="AC67" i="31" s="1"/>
  <c r="AH53" i="31" a="1"/>
  <c r="AH53" i="31" s="1"/>
  <c r="Y12" i="31" a="1"/>
  <c r="Y12" i="31" s="1"/>
  <c r="AH78" i="31" a="1"/>
  <c r="AH78" i="31" s="1"/>
  <c r="S41" i="31"/>
  <c r="Q77" i="31"/>
  <c r="W67" i="31" a="1"/>
  <c r="W67" i="31" s="1"/>
  <c r="AC89" i="31" a="1"/>
  <c r="AC89" i="31" s="1"/>
  <c r="AK27" i="31" a="1"/>
  <c r="AK27" i="31" s="1"/>
  <c r="U53" i="31"/>
  <c r="T7" i="31"/>
  <c r="AH74" i="31" a="1"/>
  <c r="AH74" i="31" s="1"/>
  <c r="AF89" i="31" a="1"/>
  <c r="AF89" i="31" s="1"/>
  <c r="AE74" i="31" a="1"/>
  <c r="AE74" i="31" s="1"/>
  <c r="T90" i="31"/>
  <c r="U90" i="31" s="1"/>
  <c r="AC90" i="31" s="1" a="1"/>
  <c r="AC90" i="31" s="1"/>
  <c r="U99" i="31"/>
  <c r="AI99" i="31" a="1"/>
  <c r="AI99" i="31" s="1"/>
  <c r="AE99" i="31" a="1"/>
  <c r="AE99" i="31" s="1"/>
  <c r="Q6" i="31"/>
  <c r="X78" i="31" a="1"/>
  <c r="X78" i="31" s="1"/>
  <c r="AI78" i="31" a="1"/>
  <c r="AI78" i="31" s="1"/>
  <c r="AC78" i="31" a="1"/>
  <c r="AC78" i="31" s="1"/>
  <c r="AB78" i="31" a="1"/>
  <c r="AB78" i="31" s="1"/>
  <c r="AD78" i="31" a="1"/>
  <c r="AD78" i="31" s="1"/>
  <c r="AD44" i="31" a="1"/>
  <c r="AD44" i="31" s="1"/>
  <c r="Y67" i="31" a="1"/>
  <c r="Y67" i="31" s="1"/>
  <c r="T67" i="31"/>
  <c r="U67" i="31" s="1"/>
  <c r="AE67" i="31" s="1" a="1"/>
  <c r="AE67" i="31" s="1"/>
  <c r="AK67" i="31" a="1"/>
  <c r="AK67" i="31" s="1"/>
  <c r="AC105" i="31" a="1"/>
  <c r="AC105" i="31" s="1"/>
  <c r="X74" i="31" a="1"/>
  <c r="X74" i="31" s="1"/>
  <c r="AF53" i="31" a="1"/>
  <c r="AF53" i="31" s="1"/>
  <c r="AF74" i="31" a="1"/>
  <c r="AF74" i="31" s="1"/>
  <c r="AK99" i="31" a="1"/>
  <c r="AK99" i="31" s="1"/>
  <c r="S31" i="31"/>
  <c r="T31" i="31" s="1"/>
  <c r="AC99" i="31" a="1"/>
  <c r="AC99" i="31" s="1"/>
  <c r="X18" i="31" a="1"/>
  <c r="X18" i="31" s="1"/>
  <c r="AF18" i="31" a="1"/>
  <c r="AF18" i="31" s="1"/>
  <c r="Y18" i="31" a="1"/>
  <c r="Y18" i="31" s="1"/>
  <c r="AE82" i="31" a="1"/>
  <c r="AE82" i="31" s="1"/>
  <c r="AH82" i="31" a="1"/>
  <c r="AH82" i="31" s="1"/>
  <c r="Z25" i="31" a="1"/>
  <c r="Z25" i="31" s="1"/>
  <c r="AJ25" i="31" a="1"/>
  <c r="AJ25" i="31" s="1"/>
  <c r="AD105" i="31" a="1"/>
  <c r="AD105" i="31" s="1"/>
  <c r="R95" i="31"/>
  <c r="R101" i="31"/>
  <c r="S101" i="31" s="1"/>
  <c r="W12" i="31" a="1"/>
  <c r="W12" i="31" s="1"/>
  <c r="AI17" i="31" a="1"/>
  <c r="AI17" i="31" s="1"/>
  <c r="Z17" i="31" a="1"/>
  <c r="Z17" i="31" s="1"/>
  <c r="AD89" i="31" a="1"/>
  <c r="AD89" i="31" s="1"/>
  <c r="Q92" i="31"/>
  <c r="AJ78" i="31" a="1"/>
  <c r="AJ78" i="31" s="1"/>
  <c r="R98" i="31"/>
  <c r="R21" i="31"/>
  <c r="R100" i="31"/>
  <c r="AJ82" i="31" a="1"/>
  <c r="AJ82" i="31" s="1"/>
  <c r="AG27" i="31" a="1"/>
  <c r="AG27" i="31" s="1"/>
  <c r="T41" i="31"/>
  <c r="AA67" i="31" a="1"/>
  <c r="AA67" i="31" s="1"/>
  <c r="Q84" i="31"/>
  <c r="Q45" i="31"/>
  <c r="R45" i="31" s="1"/>
  <c r="O28" i="31"/>
  <c r="N28" i="31"/>
  <c r="P28" i="31" s="1"/>
  <c r="O93" i="31"/>
  <c r="P104" i="31"/>
  <c r="O33" i="31"/>
  <c r="AH89" i="31" a="1"/>
  <c r="AH89" i="31" s="1"/>
  <c r="Q63" i="31"/>
  <c r="R63" i="31"/>
  <c r="AA90" i="31" a="1"/>
  <c r="AA90" i="31" s="1"/>
  <c r="O57" i="31"/>
  <c r="W27" i="31" a="1"/>
  <c r="W27" i="31" s="1"/>
  <c r="Q35" i="31"/>
  <c r="P87" i="31"/>
  <c r="W105" i="31" a="1"/>
  <c r="W105" i="31" s="1"/>
  <c r="AE12" i="31" a="1"/>
  <c r="AE12" i="31" s="1"/>
  <c r="P103" i="31"/>
  <c r="AB12" i="31" a="1"/>
  <c r="AB12" i="31" s="1"/>
  <c r="AA99" i="31" a="1"/>
  <c r="AA99" i="31" s="1"/>
  <c r="AE27" i="31" a="1"/>
  <c r="AE27" i="31" s="1"/>
  <c r="Y44" i="31" a="1"/>
  <c r="Y44" i="31" s="1"/>
  <c r="AI74" i="31" a="1"/>
  <c r="AI74" i="31" s="1"/>
  <c r="AB67" i="31" a="1"/>
  <c r="AB67" i="31" s="1"/>
  <c r="AB99" i="31" a="1"/>
  <c r="AB99" i="31" s="1"/>
  <c r="AA27" i="31" a="1"/>
  <c r="AA27" i="31" s="1"/>
  <c r="S94" i="31"/>
  <c r="AC12" i="31" a="1"/>
  <c r="AC12" i="31" s="1"/>
  <c r="AA23" i="31" a="1"/>
  <c r="AA23" i="31" s="1"/>
  <c r="AB23" i="31" a="1"/>
  <c r="AB23" i="31" s="1"/>
  <c r="Y23" i="31" a="1"/>
  <c r="Y23" i="31" s="1"/>
  <c r="AG23" i="31" a="1"/>
  <c r="AG23" i="31" s="1"/>
  <c r="AI23" i="31" a="1"/>
  <c r="AI23" i="31" s="1"/>
  <c r="O73" i="31"/>
  <c r="R71" i="31"/>
  <c r="S71" i="31" s="1"/>
  <c r="T71" i="31" s="1"/>
  <c r="U71" i="31" s="1"/>
  <c r="S29" i="31"/>
  <c r="T29" i="31"/>
  <c r="Q75" i="31"/>
  <c r="W82" i="31" a="1"/>
  <c r="W82" i="31" s="1"/>
  <c r="T82" i="31"/>
  <c r="U82" i="31" s="1"/>
  <c r="S3" i="31"/>
  <c r="S14" i="31"/>
  <c r="T14" i="31" s="1"/>
  <c r="T4" i="31"/>
  <c r="Y53" i="31" a="1"/>
  <c r="Y53" i="31" s="1"/>
  <c r="AK53" i="31" a="1"/>
  <c r="AK53" i="31" s="1"/>
  <c r="AG81" i="31" a="1"/>
  <c r="AG81" i="31" s="1"/>
  <c r="Z90" i="31" a="1"/>
  <c r="Z90" i="31" s="1"/>
  <c r="Q15" i="31"/>
  <c r="Q30" i="31"/>
  <c r="R72" i="31"/>
  <c r="AA18" i="31" a="1"/>
  <c r="AA18" i="31" s="1"/>
  <c r="AG18" i="31" a="1"/>
  <c r="AG18" i="31" s="1"/>
  <c r="AF25" i="31" a="1"/>
  <c r="AF25" i="31" s="1"/>
  <c r="AI25" i="31" a="1"/>
  <c r="AI25" i="31" s="1"/>
  <c r="AG25" i="31" a="1"/>
  <c r="AG25" i="31" s="1"/>
  <c r="AH25" i="31" a="1"/>
  <c r="AH25" i="31" s="1"/>
  <c r="AJ105" i="31" a="1"/>
  <c r="AJ105" i="31" s="1"/>
  <c r="X81" i="31" a="1"/>
  <c r="X81" i="31" s="1"/>
  <c r="Q65" i="31"/>
  <c r="X64" i="31" a="1"/>
  <c r="X64" i="31" s="1"/>
  <c r="AI64" i="31" a="1"/>
  <c r="AI64" i="31" s="1"/>
  <c r="P80" i="31"/>
  <c r="N76" i="31"/>
  <c r="AC24" i="31" a="1"/>
  <c r="AC24" i="31" s="1"/>
  <c r="AE24" i="31" a="1"/>
  <c r="AE24" i="31" s="1"/>
  <c r="AA24" i="31" a="1"/>
  <c r="AA24" i="31" s="1"/>
  <c r="O101" i="31"/>
  <c r="AG12" i="31" a="1"/>
  <c r="AG12" i="31" s="1"/>
  <c r="R11" i="31"/>
  <c r="AB82" i="31" a="1"/>
  <c r="AB82" i="31" s="1"/>
  <c r="S58" i="31"/>
  <c r="O19" i="31"/>
  <c r="AB105" i="31" a="1"/>
  <c r="AB105" i="31" s="1"/>
  <c r="R83" i="31"/>
  <c r="AK17" i="31" a="1"/>
  <c r="AK17" i="31" s="1"/>
  <c r="W17" i="31" a="1"/>
  <c r="W17" i="31" s="1"/>
  <c r="AH17" i="31" a="1"/>
  <c r="AH17" i="31" s="1"/>
  <c r="AC17" i="31" a="1"/>
  <c r="AC17" i="31" s="1"/>
  <c r="T79" i="31"/>
  <c r="R49" i="31"/>
  <c r="AH27" i="31" a="1"/>
  <c r="AH27" i="31" s="1"/>
  <c r="AI27" i="31" a="1"/>
  <c r="AI27" i="31" s="1"/>
  <c r="AK44" i="31" a="1"/>
  <c r="AK44" i="31" s="1"/>
  <c r="AC44" i="31" a="1"/>
  <c r="AC44" i="31" s="1"/>
  <c r="AB44" i="31" a="1"/>
  <c r="AB44" i="31" s="1"/>
  <c r="AJ44" i="31" a="1"/>
  <c r="AJ44" i="31" s="1"/>
  <c r="Y82" i="31" a="1"/>
  <c r="Y82" i="31" s="1"/>
  <c r="R31" i="31"/>
  <c r="T36" i="31"/>
  <c r="P10" i="31"/>
  <c r="X53" i="31" a="1"/>
  <c r="X53" i="31" s="1"/>
  <c r="AF12" i="31" a="1"/>
  <c r="AF12" i="31" s="1"/>
  <c r="AJ17" i="31" a="1"/>
  <c r="AJ17" i="31" s="1"/>
  <c r="AE89" i="31" a="1"/>
  <c r="AE89" i="31" s="1"/>
  <c r="AI89" i="31" a="1"/>
  <c r="AI89" i="31" s="1"/>
  <c r="AA89" i="31" a="1"/>
  <c r="AA89" i="31" s="1"/>
  <c r="AB89" i="31" a="1"/>
  <c r="AB89" i="31" s="1"/>
  <c r="X89" i="31" a="1"/>
  <c r="X89" i="31" s="1"/>
  <c r="AG89" i="31" a="1"/>
  <c r="AG89" i="31" s="1"/>
  <c r="M102" i="31"/>
  <c r="M86" i="31"/>
  <c r="Q40" i="31"/>
  <c r="T54" i="31"/>
  <c r="O15" i="31"/>
  <c r="P15" i="31" s="1"/>
  <c r="Q46" i="31"/>
  <c r="AF44" i="31" a="1"/>
  <c r="AF44" i="31" s="1"/>
  <c r="AJ12" i="31" a="1"/>
  <c r="AJ12" i="31" s="1"/>
  <c r="O59" i="31"/>
  <c r="S97" i="31"/>
  <c r="R97" i="31"/>
  <c r="W81" i="31" a="1"/>
  <c r="W81" i="31" s="1"/>
  <c r="AD82" i="31" a="1"/>
  <c r="AD82" i="31" s="1"/>
  <c r="AD53" i="31" a="1"/>
  <c r="AD53" i="31" s="1"/>
  <c r="AJ27" i="31" a="1"/>
  <c r="AJ27" i="31" s="1"/>
  <c r="AG53" i="31" a="1"/>
  <c r="AG53" i="31" s="1"/>
  <c r="AB5" i="31" a="1"/>
  <c r="AB5" i="31" s="1"/>
  <c r="AG99" i="31" a="1"/>
  <c r="AG99" i="31" s="1"/>
  <c r="Y89" i="31" a="1"/>
  <c r="Y89" i="31" s="1"/>
  <c r="S20" i="31"/>
  <c r="R60" i="31"/>
  <c r="S60" i="31" s="1"/>
  <c r="N51" i="31"/>
  <c r="S43" i="31"/>
  <c r="AA53" i="31" a="1"/>
  <c r="AA53" i="31" s="1"/>
  <c r="T94" i="31"/>
  <c r="O62" i="31"/>
  <c r="Q16" i="31"/>
  <c r="AG82" i="31" a="1"/>
  <c r="AG82" i="31" s="1"/>
  <c r="AD17" i="31" a="1"/>
  <c r="AD17" i="31" s="1"/>
  <c r="AB17" i="31" a="1"/>
  <c r="AB17" i="31" s="1"/>
  <c r="X12" i="31" a="1"/>
  <c r="X12" i="31" s="1"/>
  <c r="O84" i="31"/>
  <c r="P84" i="31"/>
  <c r="O66" i="31"/>
  <c r="S68" i="31"/>
  <c r="T68" i="31" s="1"/>
  <c r="U68" i="31" s="1"/>
  <c r="AC27" i="31" a="1"/>
  <c r="AC27" i="31" s="1"/>
  <c r="AJ67" i="31" a="1"/>
  <c r="AJ67" i="31" s="1"/>
  <c r="AH99" i="31" a="1"/>
  <c r="AH99" i="31" s="1"/>
  <c r="AD5" i="31" a="1"/>
  <c r="AD5" i="31" s="1"/>
  <c r="AC5" i="31" a="1"/>
  <c r="AC5" i="31" s="1"/>
  <c r="AA5" i="31" a="1"/>
  <c r="AA5" i="31" s="1"/>
  <c r="AE5" i="31" a="1"/>
  <c r="AE5" i="31" s="1"/>
  <c r="AG5" i="31" a="1"/>
  <c r="AG5" i="31" s="1"/>
  <c r="W89" i="31" a="1"/>
  <c r="W89" i="31" s="1"/>
  <c r="P34" i="31"/>
  <c r="AJ81" i="31" a="1"/>
  <c r="AJ81" i="31" s="1"/>
  <c r="AK89" i="31" a="1"/>
  <c r="AK89" i="31" s="1"/>
  <c r="P47" i="31"/>
  <c r="AI5" i="31" a="1"/>
  <c r="AI5" i="31" s="1"/>
  <c r="Z89" i="31" a="1"/>
  <c r="Z89" i="31" s="1"/>
  <c r="AB81" i="31" a="1"/>
  <c r="AB81" i="31" s="1"/>
  <c r="AA81" i="31" a="1"/>
  <c r="AA81" i="31" s="1"/>
  <c r="U81" i="31"/>
  <c r="R85" i="31"/>
  <c r="W74" i="31" a="1"/>
  <c r="W74" i="31" s="1"/>
  <c r="AJ74" i="31" a="1"/>
  <c r="AJ74" i="31" s="1"/>
  <c r="AG74" i="31" a="1"/>
  <c r="AG74" i="31" s="1"/>
  <c r="Q96" i="31"/>
  <c r="X27" i="31" a="1"/>
  <c r="X27" i="31" s="1"/>
  <c r="AF99" i="31" a="1"/>
  <c r="AF99" i="31" s="1"/>
  <c r="U44" i="31"/>
  <c r="AG44" i="31" s="1" a="1"/>
  <c r="AG44" i="31" s="1"/>
  <c r="AH44" i="31" a="1"/>
  <c r="AH44" i="31" s="1"/>
  <c r="R48" i="31"/>
  <c r="S48" i="31" s="1"/>
  <c r="O50" i="31"/>
  <c r="P50" i="31"/>
  <c r="Y81" i="31" a="1"/>
  <c r="Y81" i="31" s="1"/>
  <c r="AD12" i="31" a="1"/>
  <c r="AD12" i="31" s="1"/>
  <c r="T8" i="31"/>
  <c r="U8" i="31" s="1"/>
  <c r="AJ8" i="31" a="1"/>
  <c r="AJ8" i="31" s="1"/>
  <c r="AK8" i="31" a="1"/>
  <c r="AK8" i="31" s="1"/>
  <c r="AG8" i="31" a="1"/>
  <c r="AG8" i="31" s="1"/>
  <c r="AD8" i="31" a="1"/>
  <c r="AD8" i="31" s="1"/>
  <c r="AB8" i="31" a="1"/>
  <c r="AB8" i="31" s="1"/>
  <c r="AA8" i="31" a="1"/>
  <c r="AA8" i="31" s="1"/>
  <c r="Z8" i="31" a="1"/>
  <c r="Z8" i="31" s="1"/>
  <c r="AF5" i="31" a="1"/>
  <c r="AF5" i="31" s="1"/>
  <c r="S52" i="31"/>
  <c r="R52" i="31"/>
  <c r="R92" i="31"/>
  <c r="S92" i="31" s="1"/>
  <c r="AF27" i="31" a="1"/>
  <c r="AF27" i="31" s="1"/>
  <c r="AC53" i="31" a="1"/>
  <c r="AC53" i="31" s="1"/>
  <c r="AK74" i="31" a="1"/>
  <c r="AK74" i="31" s="1"/>
  <c r="AB53" i="31" a="1"/>
  <c r="AB53" i="31" s="1"/>
  <c r="AK105" i="31" a="1"/>
  <c r="AK105" i="31" s="1"/>
  <c r="S56" i="31"/>
  <c r="AB56" i="31" a="1"/>
  <c r="AB56" i="31" s="1"/>
  <c r="T56" i="31"/>
  <c r="U56" i="31" s="1"/>
  <c r="AI56" i="31" s="1" a="1"/>
  <c r="AI56" i="31" s="1"/>
  <c r="X56" i="31" a="1"/>
  <c r="X56" i="31" s="1"/>
  <c r="AF67" i="31" a="1"/>
  <c r="AF67" i="31" s="1"/>
  <c r="AE23" i="31" a="1"/>
  <c r="AE23" i="31" s="1"/>
  <c r="AG105" i="31" a="1"/>
  <c r="AG105" i="31" s="1"/>
  <c r="S95" i="31"/>
  <c r="X24" i="31" a="1"/>
  <c r="X24" i="31" s="1"/>
  <c r="Q61" i="31"/>
  <c r="AK18" i="31" a="1"/>
  <c r="AK18" i="31" s="1"/>
  <c r="AB18" i="31" a="1"/>
  <c r="AB18" i="31" s="1"/>
  <c r="AD18" i="31" a="1"/>
  <c r="AD18" i="31" s="1"/>
  <c r="W18" i="31" a="1"/>
  <c r="W18" i="31" s="1"/>
  <c r="Q38" i="31"/>
  <c r="R38" i="31" s="1"/>
  <c r="S38" i="31" s="1"/>
  <c r="T38" i="31" s="1"/>
  <c r="U38" i="31" s="1"/>
  <c r="S98" i="31"/>
  <c r="X25" i="31" a="1"/>
  <c r="X25" i="31" s="1"/>
  <c r="N70" i="31"/>
  <c r="Q37" i="31"/>
  <c r="P60" i="31"/>
  <c r="Q60" i="31" s="1"/>
  <c r="T32" i="31"/>
  <c r="W53" i="31" a="1"/>
  <c r="W53" i="31" s="1"/>
  <c r="AG24" i="31" a="1"/>
  <c r="AG24" i="31" s="1"/>
  <c r="AI24" i="31" a="1"/>
  <c r="AI24" i="31" s="1"/>
  <c r="AB24" i="31" a="1"/>
  <c r="AB24" i="31" s="1"/>
  <c r="Q88" i="31"/>
  <c r="AH12" i="31" a="1"/>
  <c r="AH12" i="31" s="1"/>
  <c r="AI12" i="31" a="1"/>
  <c r="AI12" i="31" s="1"/>
  <c r="AE105" i="31" a="1"/>
  <c r="AE105" i="31" s="1"/>
  <c r="P62" i="31"/>
  <c r="S11" i="31"/>
  <c r="T11" i="31" s="1"/>
  <c r="AK82" i="31" a="1"/>
  <c r="AK82" i="31" s="1"/>
  <c r="Y17" i="31" a="1"/>
  <c r="Y17" i="31" s="1"/>
  <c r="AG17" i="31" a="1"/>
  <c r="AG17" i="31" s="1"/>
  <c r="U79" i="31"/>
  <c r="AD79" i="31" s="1" a="1"/>
  <c r="AD79" i="31" s="1"/>
  <c r="T48" i="31" l="1"/>
  <c r="U48" i="31" s="1"/>
  <c r="T60" i="31"/>
  <c r="U60" i="31" s="1"/>
  <c r="AG60" i="31" a="1"/>
  <c r="AG60" i="31" s="1"/>
  <c r="Q19" i="31"/>
  <c r="R19" i="31" s="1"/>
  <c r="S19" i="31" s="1"/>
  <c r="T19" i="31" s="1"/>
  <c r="U19" i="31" s="1"/>
  <c r="Q28" i="31"/>
  <c r="AB54" i="31" a="1"/>
  <c r="AB54" i="31" s="1"/>
  <c r="AE101" i="31" a="1"/>
  <c r="AE101" i="31" s="1"/>
  <c r="AK71" i="31" a="1"/>
  <c r="AK71" i="31" s="1"/>
  <c r="AG71" i="31" a="1"/>
  <c r="AG71" i="31" s="1"/>
  <c r="AA71" i="31" a="1"/>
  <c r="AA71" i="31" s="1"/>
  <c r="W71" i="31" a="1"/>
  <c r="W71" i="31" s="1"/>
  <c r="Z71" i="31" a="1"/>
  <c r="Z71" i="31" s="1"/>
  <c r="AB71" i="31" a="1"/>
  <c r="AB71" i="31" s="1"/>
  <c r="AF71" i="31" a="1"/>
  <c r="AF71" i="31" s="1"/>
  <c r="Y71" i="31" a="1"/>
  <c r="Y71" i="31" s="1"/>
  <c r="AC71" i="31" a="1"/>
  <c r="AC71" i="31" s="1"/>
  <c r="AH71" i="31" a="1"/>
  <c r="AH71" i="31" s="1"/>
  <c r="AE71" i="31" a="1"/>
  <c r="AE71" i="31" s="1"/>
  <c r="AJ71" i="31" a="1"/>
  <c r="AJ71" i="31" s="1"/>
  <c r="X101" i="31" a="1"/>
  <c r="X101" i="31" s="1"/>
  <c r="AH101" i="31" a="1"/>
  <c r="AH101" i="31" s="1"/>
  <c r="Z101" i="31" a="1"/>
  <c r="Z101" i="31" s="1"/>
  <c r="T101" i="31"/>
  <c r="U101" i="31" s="1"/>
  <c r="AD101" i="31" a="1"/>
  <c r="AD101" i="31" s="1"/>
  <c r="X38" i="31" a="1"/>
  <c r="X38" i="31" s="1"/>
  <c r="AE38" i="31" a="1"/>
  <c r="AE38" i="31" s="1"/>
  <c r="AA38" i="31" a="1"/>
  <c r="AA38" i="31" s="1"/>
  <c r="W38" i="31" a="1"/>
  <c r="W38" i="31" s="1"/>
  <c r="AC38" i="31" a="1"/>
  <c r="AC38" i="31" s="1"/>
  <c r="AH38" i="31" a="1"/>
  <c r="AH38" i="31" s="1"/>
  <c r="AD38" i="31" a="1"/>
  <c r="AD38" i="31" s="1"/>
  <c r="AG38" i="31" a="1"/>
  <c r="AG38" i="31" s="1"/>
  <c r="AK38" i="31" a="1"/>
  <c r="AK38" i="31" s="1"/>
  <c r="AB38" i="31" a="1"/>
  <c r="AB38" i="31" s="1"/>
  <c r="Z38" i="31" a="1"/>
  <c r="Z38" i="31" s="1"/>
  <c r="Y38" i="31" a="1"/>
  <c r="Y38" i="31" s="1"/>
  <c r="AJ38" i="31" a="1"/>
  <c r="AJ38" i="31" s="1"/>
  <c r="AI38" i="31" a="1"/>
  <c r="AI38" i="31" s="1"/>
  <c r="AF38" i="31" a="1"/>
  <c r="AF38" i="31" s="1"/>
  <c r="AF68" i="31" a="1"/>
  <c r="AF68" i="31" s="1"/>
  <c r="AI68" i="31" a="1"/>
  <c r="AI68" i="31" s="1"/>
  <c r="AG68" i="31" a="1"/>
  <c r="AG68" i="31" s="1"/>
  <c r="AC68" i="31" a="1"/>
  <c r="AC68" i="31" s="1"/>
  <c r="AK68" i="31" a="1"/>
  <c r="AK68" i="31" s="1"/>
  <c r="AH68" i="31" a="1"/>
  <c r="AH68" i="31" s="1"/>
  <c r="AJ68" i="31" a="1"/>
  <c r="AJ68" i="31" s="1"/>
  <c r="AB68" i="31" a="1"/>
  <c r="AB68" i="31" s="1"/>
  <c r="AE68" i="31" a="1"/>
  <c r="AE68" i="31" s="1"/>
  <c r="X68" i="31" a="1"/>
  <c r="X68" i="31" s="1"/>
  <c r="AA68" i="31" a="1"/>
  <c r="AA68" i="31" s="1"/>
  <c r="W68" i="31" a="1"/>
  <c r="W68" i="31" s="1"/>
  <c r="Z68" i="31" a="1"/>
  <c r="Z68" i="31" s="1"/>
  <c r="AB14" i="31" a="1"/>
  <c r="AB14" i="31" s="1"/>
  <c r="R55" i="31"/>
  <c r="S55" i="31" s="1"/>
  <c r="Z79" i="31" a="1"/>
  <c r="Z79" i="31" s="1"/>
  <c r="AF32" i="31" a="1"/>
  <c r="AF32" i="31" s="1"/>
  <c r="R37" i="31"/>
  <c r="S37" i="31" s="1"/>
  <c r="T37" i="31" s="1"/>
  <c r="U37" i="31" s="1"/>
  <c r="AI37" i="31" a="1"/>
  <c r="AI37" i="31" s="1"/>
  <c r="AH56" i="31" a="1"/>
  <c r="AH56" i="31" s="1"/>
  <c r="AJ56" i="31" a="1"/>
  <c r="AJ56" i="31" s="1"/>
  <c r="AG56" i="31" a="1"/>
  <c r="AG56" i="31" s="1"/>
  <c r="W56" i="31" a="1"/>
  <c r="W56" i="31" s="1"/>
  <c r="AK56" i="31" a="1"/>
  <c r="AK56" i="31" s="1"/>
  <c r="AE56" i="31" a="1"/>
  <c r="AE56" i="31" s="1"/>
  <c r="AC56" i="31" a="1"/>
  <c r="AC56" i="31" s="1"/>
  <c r="T52" i="31"/>
  <c r="T20" i="31"/>
  <c r="P66" i="31"/>
  <c r="R16" i="31"/>
  <c r="S16" i="31" s="1"/>
  <c r="T16" i="31" s="1"/>
  <c r="U16" i="31" s="1"/>
  <c r="AK16" i="31" s="1" a="1"/>
  <c r="AK16" i="31" s="1"/>
  <c r="Y54" i="31" a="1"/>
  <c r="Y54" i="31" s="1"/>
  <c r="Q34" i="31"/>
  <c r="R34" i="31" s="1"/>
  <c r="S34" i="31" s="1"/>
  <c r="T34" i="31" s="1"/>
  <c r="U34" i="31" s="1"/>
  <c r="U32" i="31"/>
  <c r="X16" i="31" a="1"/>
  <c r="X16" i="31" s="1"/>
  <c r="AC79" i="31" a="1"/>
  <c r="AC79" i="31" s="1"/>
  <c r="Y56" i="31" a="1"/>
  <c r="Y56" i="31" s="1"/>
  <c r="AC4" i="31" a="1"/>
  <c r="AC4" i="31" s="1"/>
  <c r="U4" i="31"/>
  <c r="AK4" i="31" a="1"/>
  <c r="AK4" i="31" s="1"/>
  <c r="AJ4" i="31" a="1"/>
  <c r="AJ4" i="31" s="1"/>
  <c r="Z14" i="31" a="1"/>
  <c r="Z14" i="31" s="1"/>
  <c r="U14" i="31"/>
  <c r="AJ14" i="31" s="1" a="1"/>
  <c r="AJ14" i="31" s="1"/>
  <c r="Q73" i="31"/>
  <c r="P73" i="31"/>
  <c r="R35" i="31"/>
  <c r="S35" i="31" s="1"/>
  <c r="P57" i="31"/>
  <c r="Q57" i="31" s="1"/>
  <c r="S63" i="31"/>
  <c r="S21" i="31"/>
  <c r="U7" i="31"/>
  <c r="Z7" i="31" a="1"/>
  <c r="Z7" i="31" s="1"/>
  <c r="AA7" i="31" a="1"/>
  <c r="AA7" i="31" s="1"/>
  <c r="AI7" i="31" a="1"/>
  <c r="AI7" i="31" s="1"/>
  <c r="AG41" i="31" a="1"/>
  <c r="AG41" i="31" s="1"/>
  <c r="R87" i="31"/>
  <c r="AD36" i="31" a="1"/>
  <c r="AD36" i="31" s="1"/>
  <c r="S49" i="31"/>
  <c r="X71" i="31" a="1"/>
  <c r="X71" i="31" s="1"/>
  <c r="AK5" i="31" a="1"/>
  <c r="AK5" i="31" s="1"/>
  <c r="R42" i="31"/>
  <c r="Q47" i="31"/>
  <c r="R47" i="31" s="1"/>
  <c r="S47" i="31" s="1"/>
  <c r="T47" i="31" s="1"/>
  <c r="U47" i="31" s="1"/>
  <c r="AI79" i="31" a="1"/>
  <c r="AI79" i="31" s="1"/>
  <c r="AB79" i="31" a="1"/>
  <c r="AB79" i="31" s="1"/>
  <c r="O70" i="31"/>
  <c r="P70" i="31" s="1"/>
  <c r="Q70" i="31" s="1"/>
  <c r="R70" i="31" s="1"/>
  <c r="S70" i="31" s="1"/>
  <c r="AF56" i="31" a="1"/>
  <c r="AF56" i="31" s="1"/>
  <c r="AD56" i="31" a="1"/>
  <c r="AD56" i="31" s="1"/>
  <c r="AE14" i="31" a="1"/>
  <c r="AE14" i="31" s="1"/>
  <c r="AI8" i="31" a="1"/>
  <c r="AI8" i="31" s="1"/>
  <c r="X8" i="31" a="1"/>
  <c r="X8" i="31" s="1"/>
  <c r="AC8" i="31" a="1"/>
  <c r="AC8" i="31" s="1"/>
  <c r="AH8" i="31" a="1"/>
  <c r="AH8" i="31" s="1"/>
  <c r="AF8" i="31" a="1"/>
  <c r="AF8" i="31" s="1"/>
  <c r="Y8" i="31" a="1"/>
  <c r="Y8" i="31" s="1"/>
  <c r="W8" i="31" a="1"/>
  <c r="W8" i="31" s="1"/>
  <c r="AE8" i="31" a="1"/>
  <c r="AE8" i="31" s="1"/>
  <c r="R96" i="31"/>
  <c r="AE81" i="31" a="1"/>
  <c r="AE81" i="31" s="1"/>
  <c r="AH81" i="31" a="1"/>
  <c r="AH81" i="31" s="1"/>
  <c r="AF81" i="31" a="1"/>
  <c r="AF81" i="31" s="1"/>
  <c r="AI81" i="31" a="1"/>
  <c r="AI81" i="31" s="1"/>
  <c r="AE7" i="31" a="1"/>
  <c r="AE7" i="31" s="1"/>
  <c r="AH5" i="31" a="1"/>
  <c r="AH5" i="31" s="1"/>
  <c r="Z5" i="31" a="1"/>
  <c r="Z5" i="31" s="1"/>
  <c r="AC81" i="31" a="1"/>
  <c r="AC81" i="31" s="1"/>
  <c r="R84" i="31"/>
  <c r="Y60" i="31" a="1"/>
  <c r="Y60" i="31" s="1"/>
  <c r="X14" i="31" a="1"/>
  <c r="X14" i="31" s="1"/>
  <c r="T97" i="31"/>
  <c r="R46" i="31"/>
  <c r="Y7" i="31" a="1"/>
  <c r="Y7" i="31" s="1"/>
  <c r="U54" i="31"/>
  <c r="AE54" i="31" a="1"/>
  <c r="AE54" i="31" s="1"/>
  <c r="AA44" i="31" a="1"/>
  <c r="AA44" i="31" s="1"/>
  <c r="X32" i="31" a="1"/>
  <c r="X32" i="31" s="1"/>
  <c r="S72" i="31"/>
  <c r="T72" i="31" s="1"/>
  <c r="AE44" i="31" a="1"/>
  <c r="AE44" i="31" s="1"/>
  <c r="Z44" i="31" a="1"/>
  <c r="Z44" i="31" s="1"/>
  <c r="Y79" i="31" a="1"/>
  <c r="Y79" i="31" s="1"/>
  <c r="AF79" i="31" a="1"/>
  <c r="AF79" i="31" s="1"/>
  <c r="AJ79" i="31" a="1"/>
  <c r="AJ79" i="31" s="1"/>
  <c r="X79" i="31" a="1"/>
  <c r="X79" i="31" s="1"/>
  <c r="W79" i="31" a="1"/>
  <c r="W79" i="31" s="1"/>
  <c r="AE79" i="31" a="1"/>
  <c r="AE79" i="31" s="1"/>
  <c r="R65" i="31"/>
  <c r="X60" i="31" a="1"/>
  <c r="X60" i="31" s="1"/>
  <c r="R30" i="31"/>
  <c r="X90" i="31" a="1"/>
  <c r="X90" i="31" s="1"/>
  <c r="Y90" i="31" a="1"/>
  <c r="Y90" i="31" s="1"/>
  <c r="AG4" i="31" a="1"/>
  <c r="AG4" i="31" s="1"/>
  <c r="R6" i="31"/>
  <c r="P93" i="31"/>
  <c r="N86" i="31"/>
  <c r="S45" i="31"/>
  <c r="T92" i="31"/>
  <c r="U92" i="31" s="1"/>
  <c r="AA92" i="31" s="1" a="1"/>
  <c r="AA92" i="31" s="1"/>
  <c r="AI92" i="31" a="1"/>
  <c r="AI92" i="31" s="1"/>
  <c r="AK92" i="31" a="1"/>
  <c r="AK92" i="31" s="1"/>
  <c r="X92" i="31" a="1"/>
  <c r="X92" i="31" s="1"/>
  <c r="AF14" i="31" a="1"/>
  <c r="AF14" i="31" s="1"/>
  <c r="AD67" i="31" a="1"/>
  <c r="AD67" i="31" s="1"/>
  <c r="X99" i="31" a="1"/>
  <c r="X99" i="31" s="1"/>
  <c r="Y99" i="31" a="1"/>
  <c r="Y99" i="31" s="1"/>
  <c r="AD99" i="31" a="1"/>
  <c r="AD99" i="31" s="1"/>
  <c r="W99" i="31" a="1"/>
  <c r="W99" i="31" s="1"/>
  <c r="Z99" i="31" a="1"/>
  <c r="Z99" i="31" s="1"/>
  <c r="AJ99" i="31" a="1"/>
  <c r="AJ99" i="31" s="1"/>
  <c r="AG7" i="31" a="1"/>
  <c r="AG7" i="31" s="1"/>
  <c r="AE53" i="31" a="1"/>
  <c r="AE53" i="31" s="1"/>
  <c r="AJ53" i="31" a="1"/>
  <c r="AJ53" i="31" s="1"/>
  <c r="Y34" i="31" a="1"/>
  <c r="Y34" i="31" s="1"/>
  <c r="U41" i="31"/>
  <c r="AK41" i="31" a="1"/>
  <c r="AK41" i="31" s="1"/>
  <c r="X41" i="31" a="1"/>
  <c r="X41" i="31" s="1"/>
  <c r="Y41" i="31" a="1"/>
  <c r="Y41" i="31" s="1"/>
  <c r="AA41" i="31" a="1"/>
  <c r="AA41" i="31" s="1"/>
  <c r="AK81" i="31" a="1"/>
  <c r="AK81" i="31" s="1"/>
  <c r="Z67" i="31" a="1"/>
  <c r="Z67" i="31" s="1"/>
  <c r="S87" i="31"/>
  <c r="T87" i="31" s="1"/>
  <c r="U87" i="31" s="1"/>
  <c r="AF87" i="31" s="1" a="1"/>
  <c r="AF87" i="31" s="1"/>
  <c r="R15" i="31"/>
  <c r="AI71" i="31" a="1"/>
  <c r="AI71" i="31" s="1"/>
  <c r="Y5" i="31" a="1"/>
  <c r="Y5" i="31" s="1"/>
  <c r="Z32" i="31" a="1"/>
  <c r="Z32" i="31" s="1"/>
  <c r="AD81" i="31" a="1"/>
  <c r="AD81" i="31" s="1"/>
  <c r="AG79" i="31" a="1"/>
  <c r="AG79" i="31" s="1"/>
  <c r="Z53" i="31" a="1"/>
  <c r="Z53" i="31" s="1"/>
  <c r="R61" i="31"/>
  <c r="S61" i="31"/>
  <c r="T61" i="31" s="1"/>
  <c r="U61" i="31" s="1"/>
  <c r="AK47" i="31" a="1"/>
  <c r="AK47" i="31" s="1"/>
  <c r="AD34" i="31" a="1"/>
  <c r="AD34" i="31" s="1"/>
  <c r="AB34" i="31" a="1"/>
  <c r="AB34" i="31" s="1"/>
  <c r="AD68" i="31" a="1"/>
  <c r="AD68" i="31" s="1"/>
  <c r="Y68" i="31" a="1"/>
  <c r="Y68" i="31" s="1"/>
  <c r="Q62" i="31"/>
  <c r="AA43" i="31" a="1"/>
  <c r="AA43" i="31" s="1"/>
  <c r="U43" i="31"/>
  <c r="X43" i="31" s="1" a="1"/>
  <c r="X43" i="31" s="1"/>
  <c r="Z43" i="31" a="1"/>
  <c r="Z43" i="31" s="1"/>
  <c r="T43" i="31"/>
  <c r="AI43" i="31" a="1"/>
  <c r="AI43" i="31" s="1"/>
  <c r="O51" i="31"/>
  <c r="U20" i="31"/>
  <c r="AD54" i="31" a="1"/>
  <c r="AD54" i="31" s="1"/>
  <c r="R40" i="31"/>
  <c r="AE32" i="31" a="1"/>
  <c r="AE32" i="31" s="1"/>
  <c r="AC16" i="31" a="1"/>
  <c r="AC16" i="31" s="1"/>
  <c r="T58" i="31"/>
  <c r="U11" i="31"/>
  <c r="AE92" i="31" a="1"/>
  <c r="AE92" i="31" s="1"/>
  <c r="AD92" i="31" a="1"/>
  <c r="AD92" i="31" s="1"/>
  <c r="Y14" i="31" a="1"/>
  <c r="Y14" i="31" s="1"/>
  <c r="AD3" i="31" a="1"/>
  <c r="AD3" i="31" s="1"/>
  <c r="AK3" i="31" a="1"/>
  <c r="AK3" i="31" s="1"/>
  <c r="T3" i="31"/>
  <c r="U3" i="31" s="1"/>
  <c r="AA3" i="31" s="1" a="1"/>
  <c r="AA3" i="31" s="1"/>
  <c r="AI3" i="31" a="1"/>
  <c r="AI3" i="31" s="1"/>
  <c r="AF3" i="31" a="1"/>
  <c r="AF3" i="31" s="1"/>
  <c r="AK20" i="31" a="1"/>
  <c r="AK20" i="31" s="1"/>
  <c r="AH14" i="31" a="1"/>
  <c r="AH14" i="31" s="1"/>
  <c r="U29" i="31"/>
  <c r="AF92" i="31" a="1"/>
  <c r="AF92" i="31" s="1"/>
  <c r="P19" i="31"/>
  <c r="AC95" i="31" a="1"/>
  <c r="AC95" i="31" s="1"/>
  <c r="T95" i="31"/>
  <c r="U95" i="31" s="1"/>
  <c r="AJ95" i="31" s="1" a="1"/>
  <c r="AJ95" i="31" s="1"/>
  <c r="X95" i="31" a="1"/>
  <c r="X95" i="31" s="1"/>
  <c r="T98" i="31"/>
  <c r="Z4" i="31" a="1"/>
  <c r="Z4" i="31" s="1"/>
  <c r="AF90" i="31" a="1"/>
  <c r="AF90" i="31" s="1"/>
  <c r="W90" i="31" a="1"/>
  <c r="W90" i="31" s="1"/>
  <c r="AH90" i="31" a="1"/>
  <c r="AH90" i="31" s="1"/>
  <c r="AJ90" i="31" a="1"/>
  <c r="AJ90" i="31" s="1"/>
  <c r="P59" i="31"/>
  <c r="AF41" i="31" a="1"/>
  <c r="AF41" i="31" s="1"/>
  <c r="AJ41" i="31" a="1"/>
  <c r="AJ41" i="31" s="1"/>
  <c r="Q87" i="31"/>
  <c r="X87" i="31" a="1"/>
  <c r="X87" i="31" s="1"/>
  <c r="AD71" i="31" a="1"/>
  <c r="AD71" i="31" s="1"/>
  <c r="AH79" i="31" a="1"/>
  <c r="AH79" i="31" s="1"/>
  <c r="AG90" i="31" a="1"/>
  <c r="AG90" i="31" s="1"/>
  <c r="AK79" i="31" a="1"/>
  <c r="AK79" i="31" s="1"/>
  <c r="R88" i="31"/>
  <c r="S88" i="31"/>
  <c r="W32" i="31" a="1"/>
  <c r="W32" i="31" s="1"/>
  <c r="AA56" i="31" a="1"/>
  <c r="AA56" i="31" s="1"/>
  <c r="Z56" i="31" a="1"/>
  <c r="Z56" i="31" s="1"/>
  <c r="Q104" i="31"/>
  <c r="AA14" i="31" a="1"/>
  <c r="AA14" i="31" s="1"/>
  <c r="Q50" i="31"/>
  <c r="S85" i="31"/>
  <c r="AJ5" i="31" a="1"/>
  <c r="AJ5" i="31" s="1"/>
  <c r="W5" i="31" a="1"/>
  <c r="W5" i="31" s="1"/>
  <c r="AI41" i="31" a="1"/>
  <c r="AI41" i="31" s="1"/>
  <c r="R62" i="31"/>
  <c r="S62" i="31"/>
  <c r="T62" i="31" s="1"/>
  <c r="U62" i="31" s="1"/>
  <c r="AA101" i="31" a="1"/>
  <c r="AA101" i="31" s="1"/>
  <c r="AE90" i="31" a="1"/>
  <c r="AE90" i="31" s="1"/>
  <c r="U94" i="31"/>
  <c r="U36" i="31"/>
  <c r="Y36" i="31" s="1" a="1"/>
  <c r="Y36" i="31" s="1"/>
  <c r="AI54" i="31" a="1"/>
  <c r="AI54" i="31" s="1"/>
  <c r="W54" i="31" a="1"/>
  <c r="W54" i="31" s="1"/>
  <c r="AH32" i="31" a="1"/>
  <c r="AH32" i="31" s="1"/>
  <c r="W101" i="31" a="1"/>
  <c r="W101" i="31" s="1"/>
  <c r="U31" i="31"/>
  <c r="AC31" i="31" s="1" a="1"/>
  <c r="AC31" i="31" s="1"/>
  <c r="AK31" i="31" a="1"/>
  <c r="AK31" i="31" s="1"/>
  <c r="AC14" i="31" a="1"/>
  <c r="AC14" i="31" s="1"/>
  <c r="AF31" i="31" a="1"/>
  <c r="AF31" i="31" s="1"/>
  <c r="AI44" i="31" a="1"/>
  <c r="AI44" i="31" s="1"/>
  <c r="W44" i="31" a="1"/>
  <c r="W44" i="31" s="1"/>
  <c r="AI11" i="31" a="1"/>
  <c r="AI11" i="31" s="1"/>
  <c r="AG101" i="31" a="1"/>
  <c r="AG101" i="31" s="1"/>
  <c r="O76" i="31"/>
  <c r="AJ32" i="31" a="1"/>
  <c r="AJ32" i="31" s="1"/>
  <c r="AA79" i="31" a="1"/>
  <c r="AA79" i="31" s="1"/>
  <c r="AD90" i="31" a="1"/>
  <c r="AD90" i="31" s="1"/>
  <c r="AB92" i="31" a="1"/>
  <c r="AB92" i="31" s="1"/>
  <c r="Y94" i="31" a="1"/>
  <c r="Y94" i="31" s="1"/>
  <c r="AK14" i="31" a="1"/>
  <c r="AK14" i="31" s="1"/>
  <c r="AD14" i="31" a="1"/>
  <c r="AD14" i="31" s="1"/>
  <c r="X82" i="31" a="1"/>
  <c r="X82" i="31" s="1"/>
  <c r="AF82" i="31" a="1"/>
  <c r="AF82" i="31" s="1"/>
  <c r="R75" i="31"/>
  <c r="AI90" i="31" a="1"/>
  <c r="AI90" i="31" s="1"/>
  <c r="Q103" i="31"/>
  <c r="R103" i="31"/>
  <c r="S103" i="31" s="1"/>
  <c r="T63" i="31"/>
  <c r="R73" i="31"/>
  <c r="S73" i="31" s="1"/>
  <c r="T73" i="31" s="1"/>
  <c r="U73" i="31" s="1"/>
  <c r="AK7" i="31" a="1"/>
  <c r="AK7" i="31" s="1"/>
  <c r="Q33" i="31"/>
  <c r="R33" i="31" s="1"/>
  <c r="P33" i="31"/>
  <c r="R28" i="31"/>
  <c r="Q10" i="31"/>
  <c r="Q80" i="31"/>
  <c r="Y32" i="31" a="1"/>
  <c r="Y32" i="31" s="1"/>
  <c r="Z82" i="31" a="1"/>
  <c r="Z82" i="31" s="1"/>
  <c r="AG67" i="31" a="1"/>
  <c r="AG67" i="31" s="1"/>
  <c r="AH67" i="31" a="1"/>
  <c r="AH67" i="31" s="1"/>
  <c r="AG32" i="31" a="1"/>
  <c r="AG32" i="31" s="1"/>
  <c r="AA29" i="31" a="1"/>
  <c r="AA29" i="31" s="1"/>
  <c r="W7" i="31" a="1"/>
  <c r="W7" i="31" s="1"/>
  <c r="W34" i="31" a="1"/>
  <c r="W34" i="31" s="1"/>
  <c r="R77" i="31"/>
  <c r="AC41" i="31" a="1"/>
  <c r="AC41" i="31" s="1"/>
  <c r="S83" i="31"/>
  <c r="AA82" i="31" a="1"/>
  <c r="AA82" i="31" s="1"/>
  <c r="W14" i="31" a="1"/>
  <c r="W14" i="31" s="1"/>
  <c r="Y87" i="31" a="1"/>
  <c r="Y87" i="31" s="1"/>
  <c r="AB90" i="31" a="1"/>
  <c r="AB90" i="31" s="1"/>
  <c r="N102" i="31"/>
  <c r="AK90" i="31" a="1"/>
  <c r="AK90" i="31" s="1"/>
  <c r="Z81" i="31" a="1"/>
  <c r="Z81" i="31" s="1"/>
  <c r="S100" i="31"/>
  <c r="T100" i="31" s="1"/>
  <c r="U100" i="31" s="1"/>
  <c r="AI53" i="31" a="1"/>
  <c r="AI53" i="31" s="1"/>
  <c r="AI61" i="31" l="1" a="1"/>
  <c r="AI61" i="31" s="1"/>
  <c r="AC61" i="31" a="1"/>
  <c r="AC61" i="31" s="1"/>
  <c r="AH61" i="31" a="1"/>
  <c r="AH61" i="31" s="1"/>
  <c r="Y61" i="31" a="1"/>
  <c r="Y61" i="31" s="1"/>
  <c r="X61" i="31" a="1"/>
  <c r="X61" i="31" s="1"/>
  <c r="AF61" i="31" a="1"/>
  <c r="AF61" i="31" s="1"/>
  <c r="AE61" i="31" a="1"/>
  <c r="AE61" i="31" s="1"/>
  <c r="AG61" i="31" a="1"/>
  <c r="AG61" i="31" s="1"/>
  <c r="AK61" i="31" a="1"/>
  <c r="AK61" i="31" s="1"/>
  <c r="Z61" i="31" a="1"/>
  <c r="Z61" i="31" s="1"/>
  <c r="AA61" i="31" a="1"/>
  <c r="AA61" i="31" s="1"/>
  <c r="AB61" i="31" a="1"/>
  <c r="AB61" i="31" s="1"/>
  <c r="AD61" i="31" a="1"/>
  <c r="AD61" i="31" s="1"/>
  <c r="AJ61" i="31" a="1"/>
  <c r="AJ61" i="31" s="1"/>
  <c r="W61" i="31" a="1"/>
  <c r="W61" i="31" s="1"/>
  <c r="T35" i="31"/>
  <c r="AF35" i="31" a="1"/>
  <c r="AF35" i="31" s="1"/>
  <c r="AB35" i="31" a="1"/>
  <c r="AB35" i="31" s="1"/>
  <c r="AA19" i="31" a="1"/>
  <c r="AA19" i="31" s="1"/>
  <c r="AI19" i="31" a="1"/>
  <c r="AI19" i="31" s="1"/>
  <c r="AC19" i="31" a="1"/>
  <c r="AC19" i="31" s="1"/>
  <c r="AK19" i="31" a="1"/>
  <c r="AK19" i="31" s="1"/>
  <c r="W19" i="31" a="1"/>
  <c r="W19" i="31" s="1"/>
  <c r="AG19" i="31" a="1"/>
  <c r="AG19" i="31" s="1"/>
  <c r="AB19" i="31" a="1"/>
  <c r="AB19" i="31" s="1"/>
  <c r="AE19" i="31" a="1"/>
  <c r="AE19" i="31" s="1"/>
  <c r="AH19" i="31" a="1"/>
  <c r="AH19" i="31" s="1"/>
  <c r="AJ19" i="31" a="1"/>
  <c r="AJ19" i="31" s="1"/>
  <c r="AD19" i="31" a="1"/>
  <c r="AD19" i="31" s="1"/>
  <c r="X19" i="31" a="1"/>
  <c r="X19" i="31" s="1"/>
  <c r="Y19" i="31" a="1"/>
  <c r="Y19" i="31" s="1"/>
  <c r="AA63" i="31" a="1"/>
  <c r="AA63" i="31" s="1"/>
  <c r="X73" i="31" a="1"/>
  <c r="X73" i="31" s="1"/>
  <c r="AC73" i="31" a="1"/>
  <c r="AC73" i="31" s="1"/>
  <c r="AI73" i="31" a="1"/>
  <c r="AI73" i="31" s="1"/>
  <c r="AK73" i="31" a="1"/>
  <c r="AK73" i="31" s="1"/>
  <c r="AJ73" i="31" a="1"/>
  <c r="AJ73" i="31" s="1"/>
  <c r="AF73" i="31" a="1"/>
  <c r="AF73" i="31" s="1"/>
  <c r="AG73" i="31" a="1"/>
  <c r="AG73" i="31" s="1"/>
  <c r="W73" i="31" a="1"/>
  <c r="W73" i="31" s="1"/>
  <c r="AD73" i="31" a="1"/>
  <c r="AD73" i="31" s="1"/>
  <c r="AB73" i="31" a="1"/>
  <c r="AB73" i="31" s="1"/>
  <c r="AB62" i="31" a="1"/>
  <c r="AB62" i="31" s="1"/>
  <c r="W62" i="31" a="1"/>
  <c r="W62" i="31" s="1"/>
  <c r="Z62" i="31" a="1"/>
  <c r="Z62" i="31" s="1"/>
  <c r="AC62" i="31" a="1"/>
  <c r="AC62" i="31" s="1"/>
  <c r="AJ62" i="31" a="1"/>
  <c r="AJ62" i="31" s="1"/>
  <c r="X62" i="31" a="1"/>
  <c r="X62" i="31" s="1"/>
  <c r="Y62" i="31" a="1"/>
  <c r="Y62" i="31" s="1"/>
  <c r="AE62" i="31" a="1"/>
  <c r="AE62" i="31" s="1"/>
  <c r="AD62" i="31" a="1"/>
  <c r="AD62" i="31" s="1"/>
  <c r="AG62" i="31" a="1"/>
  <c r="AG62" i="31" s="1"/>
  <c r="AF62" i="31" a="1"/>
  <c r="AF62" i="31" s="1"/>
  <c r="AK62" i="31" a="1"/>
  <c r="AK62" i="31" s="1"/>
  <c r="AA62" i="31" a="1"/>
  <c r="AA62" i="31" s="1"/>
  <c r="AH62" i="31" a="1"/>
  <c r="AH62" i="31" s="1"/>
  <c r="AI62" i="31" a="1"/>
  <c r="AI62" i="31" s="1"/>
  <c r="AF58" i="31" a="1"/>
  <c r="AF58" i="31" s="1"/>
  <c r="AH73" i="31" a="1"/>
  <c r="AH73" i="31" s="1"/>
  <c r="AD100" i="31" a="1"/>
  <c r="AD100" i="31" s="1"/>
  <c r="Y100" i="31" a="1"/>
  <c r="Y100" i="31" s="1"/>
  <c r="AC100" i="31" a="1"/>
  <c r="AC100" i="31" s="1"/>
  <c r="AE100" i="31" a="1"/>
  <c r="AE100" i="31" s="1"/>
  <c r="AB100" i="31" a="1"/>
  <c r="AB100" i="31" s="1"/>
  <c r="AF100" i="31" a="1"/>
  <c r="AF100" i="31" s="1"/>
  <c r="AA100" i="31" a="1"/>
  <c r="AA100" i="31" s="1"/>
  <c r="AG100" i="31" a="1"/>
  <c r="AG100" i="31" s="1"/>
  <c r="AK100" i="31" a="1"/>
  <c r="AK100" i="31" s="1"/>
  <c r="W100" i="31" a="1"/>
  <c r="W100" i="31" s="1"/>
  <c r="AI100" i="31" a="1"/>
  <c r="AI100" i="31" s="1"/>
  <c r="X100" i="31" a="1"/>
  <c r="X100" i="31" s="1"/>
  <c r="Z100" i="31" a="1"/>
  <c r="Z100" i="31" s="1"/>
  <c r="U72" i="31"/>
  <c r="AA72" i="31" a="1"/>
  <c r="AA72" i="31" s="1"/>
  <c r="AA28" i="31" a="1"/>
  <c r="AA28" i="31" s="1"/>
  <c r="AA48" i="31" a="1"/>
  <c r="AA48" i="31" s="1"/>
  <c r="Z48" i="31" a="1"/>
  <c r="Z48" i="31" s="1"/>
  <c r="AC48" i="31" a="1"/>
  <c r="AC48" i="31" s="1"/>
  <c r="AE48" i="31" a="1"/>
  <c r="AE48" i="31" s="1"/>
  <c r="AF48" i="31" a="1"/>
  <c r="AF48" i="31" s="1"/>
  <c r="AK48" i="31" a="1"/>
  <c r="AK48" i="31" s="1"/>
  <c r="AB48" i="31" a="1"/>
  <c r="AB48" i="31" s="1"/>
  <c r="AI48" i="31" a="1"/>
  <c r="AI48" i="31" s="1"/>
  <c r="X48" i="31" a="1"/>
  <c r="X48" i="31" s="1"/>
  <c r="AH48" i="31" a="1"/>
  <c r="AH48" i="31" s="1"/>
  <c r="AJ48" i="31" a="1"/>
  <c r="AJ48" i="31" s="1"/>
  <c r="AG48" i="31" a="1"/>
  <c r="AG48" i="31" s="1"/>
  <c r="AD48" i="31" a="1"/>
  <c r="AD48" i="31" s="1"/>
  <c r="Y48" i="31" a="1"/>
  <c r="Y48" i="31" s="1"/>
  <c r="W48" i="31" a="1"/>
  <c r="W48" i="31" s="1"/>
  <c r="AF76" i="31" a="1"/>
  <c r="AF76" i="31" s="1"/>
  <c r="AJ94" i="31" a="1"/>
  <c r="AJ94" i="31" s="1"/>
  <c r="AC94" i="31" a="1"/>
  <c r="AC94" i="31" s="1"/>
  <c r="Z94" i="31" a="1"/>
  <c r="Z94" i="31" s="1"/>
  <c r="AK94" i="31" a="1"/>
  <c r="AK94" i="31" s="1"/>
  <c r="AD94" i="31" a="1"/>
  <c r="AD94" i="31" s="1"/>
  <c r="AG94" i="31" a="1"/>
  <c r="AG94" i="31" s="1"/>
  <c r="T88" i="31"/>
  <c r="AB29" i="31" a="1"/>
  <c r="AB29" i="31" s="1"/>
  <c r="AF29" i="31" a="1"/>
  <c r="AF29" i="31" s="1"/>
  <c r="AH29" i="31" a="1"/>
  <c r="AH29" i="31" s="1"/>
  <c r="AJ29" i="31" a="1"/>
  <c r="AJ29" i="31" s="1"/>
  <c r="AK29" i="31" a="1"/>
  <c r="AK29" i="31" s="1"/>
  <c r="AK11" i="31" a="1"/>
  <c r="AK11" i="31" s="1"/>
  <c r="Y11" i="31" a="1"/>
  <c r="Y11" i="31" s="1"/>
  <c r="AB11" i="31" a="1"/>
  <c r="AB11" i="31" s="1"/>
  <c r="Z11" i="31" a="1"/>
  <c r="Z11" i="31" s="1"/>
  <c r="AF11" i="31" a="1"/>
  <c r="AF11" i="31" s="1"/>
  <c r="AH11" i="31" a="1"/>
  <c r="AH11" i="31" s="1"/>
  <c r="AJ20" i="31" a="1"/>
  <c r="AJ20" i="31" s="1"/>
  <c r="AD20" i="31" a="1"/>
  <c r="AD20" i="31" s="1"/>
  <c r="Y20" i="31" a="1"/>
  <c r="Y20" i="31" s="1"/>
  <c r="AB20" i="31" a="1"/>
  <c r="AB20" i="31" s="1"/>
  <c r="Z20" i="31" a="1"/>
  <c r="Z20" i="31" s="1"/>
  <c r="AC20" i="31" a="1"/>
  <c r="AC20" i="31" s="1"/>
  <c r="W20" i="31" a="1"/>
  <c r="W20" i="31" s="1"/>
  <c r="AG20" i="31" a="1"/>
  <c r="AG20" i="31" s="1"/>
  <c r="AI20" i="31" a="1"/>
  <c r="AI20" i="31" s="1"/>
  <c r="AH28" i="31" a="1"/>
  <c r="AH28" i="31" s="1"/>
  <c r="S6" i="31"/>
  <c r="T6" i="31" s="1"/>
  <c r="S46" i="31"/>
  <c r="AC47" i="31" a="1"/>
  <c r="AC47" i="31" s="1"/>
  <c r="Y47" i="31" a="1"/>
  <c r="Y47" i="31" s="1"/>
  <c r="AE47" i="31" a="1"/>
  <c r="AE47" i="31" s="1"/>
  <c r="Z47" i="31" a="1"/>
  <c r="Z47" i="31" s="1"/>
  <c r="AH47" i="31" a="1"/>
  <c r="AH47" i="31" s="1"/>
  <c r="AA47" i="31" a="1"/>
  <c r="AA47" i="31" s="1"/>
  <c r="AJ47" i="31" a="1"/>
  <c r="AJ47" i="31" s="1"/>
  <c r="X47" i="31" a="1"/>
  <c r="X47" i="31" s="1"/>
  <c r="AF47" i="31" a="1"/>
  <c r="AF47" i="31" s="1"/>
  <c r="AB47" i="31" a="1"/>
  <c r="AB47" i="31" s="1"/>
  <c r="AG29" i="31" a="1"/>
  <c r="AG29" i="31" s="1"/>
  <c r="AI94" i="31" a="1"/>
  <c r="AI94" i="31" s="1"/>
  <c r="AG47" i="31" a="1"/>
  <c r="AG47" i="31" s="1"/>
  <c r="AH34" i="31" a="1"/>
  <c r="AH34" i="31" s="1"/>
  <c r="X34" i="31" a="1"/>
  <c r="X34" i="31" s="1"/>
  <c r="AK34" i="31" a="1"/>
  <c r="AK34" i="31" s="1"/>
  <c r="AF34" i="31" a="1"/>
  <c r="AF34" i="31" s="1"/>
  <c r="Z34" i="31" a="1"/>
  <c r="Z34" i="31" s="1"/>
  <c r="AI34" i="31" a="1"/>
  <c r="AI34" i="31" s="1"/>
  <c r="AI16" i="31" a="1"/>
  <c r="AI16" i="31" s="1"/>
  <c r="Q66" i="31"/>
  <c r="AE29" i="31" a="1"/>
  <c r="AE29" i="31" s="1"/>
  <c r="S28" i="31"/>
  <c r="T28" i="31" s="1"/>
  <c r="W94" i="31" a="1"/>
  <c r="W94" i="31" s="1"/>
  <c r="AA77" i="31" a="1"/>
  <c r="AA77" i="31" s="1"/>
  <c r="S77" i="31"/>
  <c r="T77" i="31"/>
  <c r="U77" i="31" s="1"/>
  <c r="Z77" i="31" s="1" a="1"/>
  <c r="Z77" i="31" s="1"/>
  <c r="AE77" i="31" a="1"/>
  <c r="AE77" i="31" s="1"/>
  <c r="Q59" i="31"/>
  <c r="R10" i="31"/>
  <c r="U28" i="31"/>
  <c r="W28" i="31" s="1" a="1"/>
  <c r="W28" i="31" s="1"/>
  <c r="U63" i="31"/>
  <c r="P76" i="31"/>
  <c r="Q76" i="31" s="1"/>
  <c r="R76" i="31" s="1"/>
  <c r="S76" i="31" s="1"/>
  <c r="T76" i="31" s="1"/>
  <c r="U76" i="31" s="1"/>
  <c r="T85" i="31"/>
  <c r="U85" i="31" s="1"/>
  <c r="AF85" i="31" a="1"/>
  <c r="AF85" i="31" s="1"/>
  <c r="AC11" i="31" a="1"/>
  <c r="AC11" i="31" s="1"/>
  <c r="Z29" i="31" a="1"/>
  <c r="Z29" i="31" s="1"/>
  <c r="AE95" i="31" a="1"/>
  <c r="AE95" i="31" s="1"/>
  <c r="AF19" i="31" a="1"/>
  <c r="AF19" i="31" s="1"/>
  <c r="Z19" i="31" a="1"/>
  <c r="Z19" i="31" s="1"/>
  <c r="U98" i="31"/>
  <c r="AH98" i="31" s="1" a="1"/>
  <c r="AH98" i="31" s="1"/>
  <c r="AB3" i="31" a="1"/>
  <c r="AB3" i="31" s="1"/>
  <c r="W3" i="31" a="1"/>
  <c r="W3" i="31" s="1"/>
  <c r="Z3" i="31" a="1"/>
  <c r="Z3" i="31" s="1"/>
  <c r="AE11" i="31" a="1"/>
  <c r="AE11" i="31" s="1"/>
  <c r="AA11" i="31" a="1"/>
  <c r="AA11" i="31" s="1"/>
  <c r="S40" i="31"/>
  <c r="T40" i="31" s="1"/>
  <c r="U40" i="31" s="1"/>
  <c r="X40" i="31" s="1" a="1"/>
  <c r="X40" i="31" s="1"/>
  <c r="AH20" i="31" a="1"/>
  <c r="AH20" i="31" s="1"/>
  <c r="AE34" i="31" a="1"/>
  <c r="AE34" i="31" s="1"/>
  <c r="W47" i="31" a="1"/>
  <c r="W47" i="31" s="1"/>
  <c r="AH87" i="31" a="1"/>
  <c r="AH87" i="31" s="1"/>
  <c r="W41" i="31" a="1"/>
  <c r="W41" i="31" s="1"/>
  <c r="AH41" i="31" a="1"/>
  <c r="AH41" i="31" s="1"/>
  <c r="Z41" i="31" a="1"/>
  <c r="Z41" i="31" s="1"/>
  <c r="O86" i="31"/>
  <c r="Y92" i="31" a="1"/>
  <c r="Y92" i="31" s="1"/>
  <c r="AH45" i="31" a="1"/>
  <c r="AH45" i="31" s="1"/>
  <c r="T45" i="31"/>
  <c r="U45" i="31" s="1"/>
  <c r="AK45" i="31" a="1"/>
  <c r="AK45" i="31" s="1"/>
  <c r="AI29" i="31" a="1"/>
  <c r="AI29" i="31" s="1"/>
  <c r="Z54" i="31" a="1"/>
  <c r="Z54" i="31" s="1"/>
  <c r="AC54" i="31" a="1"/>
  <c r="AC54" i="31" s="1"/>
  <c r="AA54" i="31" a="1"/>
  <c r="AA54" i="31" s="1"/>
  <c r="AF54" i="31" a="1"/>
  <c r="AF54" i="31" s="1"/>
  <c r="X54" i="31" a="1"/>
  <c r="X54" i="31" s="1"/>
  <c r="AH54" i="31" a="1"/>
  <c r="AH54" i="31" s="1"/>
  <c r="AK54" i="31" a="1"/>
  <c r="AK54" i="31" s="1"/>
  <c r="AG54" i="31" a="1"/>
  <c r="AG54" i="31" s="1"/>
  <c r="T70" i="31"/>
  <c r="U70" i="31" s="1"/>
  <c r="S42" i="31"/>
  <c r="T42" i="31" s="1"/>
  <c r="U42" i="31" s="1"/>
  <c r="T49" i="31"/>
  <c r="AD87" i="31" a="1"/>
  <c r="AD87" i="31" s="1"/>
  <c r="AG34" i="31" a="1"/>
  <c r="AG34" i="31" s="1"/>
  <c r="T21" i="31"/>
  <c r="U21" i="31" s="1"/>
  <c r="AH21" i="31" a="1"/>
  <c r="AH21" i="31" s="1"/>
  <c r="AJ63" i="31" a="1"/>
  <c r="AJ63" i="31" s="1"/>
  <c r="AA94" i="31" a="1"/>
  <c r="AA94" i="31" s="1"/>
  <c r="X94" i="31" a="1"/>
  <c r="X94" i="31" s="1"/>
  <c r="AH92" i="31" a="1"/>
  <c r="AH92" i="31" s="1"/>
  <c r="AJ54" i="31" a="1"/>
  <c r="AJ54" i="31" s="1"/>
  <c r="T46" i="31"/>
  <c r="T55" i="31"/>
  <c r="U55" i="31" s="1"/>
  <c r="AE20" i="31" a="1"/>
  <c r="AE20" i="31" s="1"/>
  <c r="AJ100" i="31" a="1"/>
  <c r="AJ100" i="31" s="1"/>
  <c r="AH100" i="31" a="1"/>
  <c r="AH100" i="31" s="1"/>
  <c r="T83" i="31"/>
  <c r="U83" i="31" s="1"/>
  <c r="AA83" i="31" a="1"/>
  <c r="AA83" i="31" s="1"/>
  <c r="AB28" i="31" a="1"/>
  <c r="AB28" i="31" s="1"/>
  <c r="AH95" i="31" a="1"/>
  <c r="AH95" i="31" s="1"/>
  <c r="AF95" i="31" a="1"/>
  <c r="AF95" i="31" s="1"/>
  <c r="W95" i="31" a="1"/>
  <c r="W95" i="31" s="1"/>
  <c r="AI95" i="31" a="1"/>
  <c r="AI95" i="31" s="1"/>
  <c r="AA95" i="31" a="1"/>
  <c r="AA95" i="31" s="1"/>
  <c r="Z95" i="31" a="1"/>
  <c r="Z95" i="31" s="1"/>
  <c r="AB95" i="31" a="1"/>
  <c r="AB95" i="31" s="1"/>
  <c r="AG95" i="31" a="1"/>
  <c r="AG95" i="31" s="1"/>
  <c r="AC98" i="31" a="1"/>
  <c r="AC98" i="31" s="1"/>
  <c r="AB98" i="31" a="1"/>
  <c r="AB98" i="31" s="1"/>
  <c r="Z63" i="31" a="1"/>
  <c r="Z63" i="31" s="1"/>
  <c r="Y3" i="31" a="1"/>
  <c r="Y3" i="31" s="1"/>
  <c r="AE3" i="31" a="1"/>
  <c r="AE3" i="31" s="1"/>
  <c r="AG3" i="31" a="1"/>
  <c r="AG3" i="31" s="1"/>
  <c r="W11" i="31" a="1"/>
  <c r="W11" i="31" s="1"/>
  <c r="AG11" i="31" a="1"/>
  <c r="AG11" i="31" s="1"/>
  <c r="AI83" i="31" a="1"/>
  <c r="AI83" i="31" s="1"/>
  <c r="AF20" i="31" a="1"/>
  <c r="AF20" i="31" s="1"/>
  <c r="AC87" i="31" a="1"/>
  <c r="AC87" i="31" s="1"/>
  <c r="AB87" i="31" a="1"/>
  <c r="AB87" i="31" s="1"/>
  <c r="AG87" i="31" a="1"/>
  <c r="AG87" i="31" s="1"/>
  <c r="AE87" i="31" a="1"/>
  <c r="AE87" i="31" s="1"/>
  <c r="AA87" i="31" a="1"/>
  <c r="AA87" i="31" s="1"/>
  <c r="AD63" i="31" a="1"/>
  <c r="AD63" i="31" s="1"/>
  <c r="AD29" i="31" a="1"/>
  <c r="AD29" i="31" s="1"/>
  <c r="AB94" i="31" a="1"/>
  <c r="AB94" i="31" s="1"/>
  <c r="S30" i="31"/>
  <c r="T30" i="31" s="1"/>
  <c r="U30" i="31" s="1"/>
  <c r="S65" i="31"/>
  <c r="T65" i="31" s="1"/>
  <c r="U65" i="31" s="1"/>
  <c r="X65" i="31" a="1"/>
  <c r="X65" i="31" s="1"/>
  <c r="AE72" i="31" a="1"/>
  <c r="AE72" i="31" s="1"/>
  <c r="S84" i="31"/>
  <c r="AK87" i="31" a="1"/>
  <c r="AK87" i="31" s="1"/>
  <c r="AJ98" i="31" a="1"/>
  <c r="AJ98" i="31" s="1"/>
  <c r="AC63" i="31" a="1"/>
  <c r="AC63" i="31" s="1"/>
  <c r="R57" i="31"/>
  <c r="U35" i="31"/>
  <c r="AE35" i="31" a="1"/>
  <c r="AE35" i="31" s="1"/>
  <c r="W29" i="31" a="1"/>
  <c r="W29" i="31" s="1"/>
  <c r="AH94" i="31" a="1"/>
  <c r="AH94" i="31" s="1"/>
  <c r="AD16" i="31" a="1"/>
  <c r="AD16" i="31" s="1"/>
  <c r="AH16" i="31" a="1"/>
  <c r="AH16" i="31" s="1"/>
  <c r="AJ16" i="31" a="1"/>
  <c r="AJ16" i="31" s="1"/>
  <c r="AA16" i="31" a="1"/>
  <c r="AA16" i="31" s="1"/>
  <c r="AE16" i="31" a="1"/>
  <c r="AE16" i="31" s="1"/>
  <c r="W16" i="31" a="1"/>
  <c r="W16" i="31" s="1"/>
  <c r="Y16" i="31" a="1"/>
  <c r="Y16" i="31" s="1"/>
  <c r="AF16" i="31" a="1"/>
  <c r="AF16" i="31" s="1"/>
  <c r="Z16" i="31" a="1"/>
  <c r="Z16" i="31" s="1"/>
  <c r="AG16" i="31" a="1"/>
  <c r="AG16" i="31" s="1"/>
  <c r="R50" i="31"/>
  <c r="S50" i="31" s="1"/>
  <c r="T50" i="31" s="1"/>
  <c r="AJ11" i="31" a="1"/>
  <c r="AJ11" i="31" s="1"/>
  <c r="AD47" i="31" a="1"/>
  <c r="AD47" i="31" s="1"/>
  <c r="Z28" i="31" a="1"/>
  <c r="Z28" i="31" s="1"/>
  <c r="AC34" i="31" a="1"/>
  <c r="AC34" i="31" s="1"/>
  <c r="O102" i="31"/>
  <c r="P102" i="31" s="1"/>
  <c r="Q102" i="31" s="1"/>
  <c r="AI87" i="31" a="1"/>
  <c r="AI87" i="31" s="1"/>
  <c r="R104" i="31"/>
  <c r="S104" i="31" s="1"/>
  <c r="T104" i="31" s="1"/>
  <c r="U104" i="31" s="1"/>
  <c r="R80" i="31"/>
  <c r="S80" i="31" s="1"/>
  <c r="T80" i="31" s="1"/>
  <c r="U80" i="31" s="1"/>
  <c r="Q93" i="31"/>
  <c r="T33" i="31"/>
  <c r="U33" i="31" s="1"/>
  <c r="S33" i="31"/>
  <c r="AE63" i="31" a="1"/>
  <c r="AE63" i="31" s="1"/>
  <c r="T103" i="31"/>
  <c r="AC3" i="31" a="1"/>
  <c r="AC3" i="31" s="1"/>
  <c r="S75" i="31"/>
  <c r="AE94" i="31" a="1"/>
  <c r="AE94" i="31" s="1"/>
  <c r="AE76" i="31" a="1"/>
  <c r="AE76" i="31" s="1"/>
  <c r="AJ31" i="31" a="1"/>
  <c r="AJ31" i="31" s="1"/>
  <c r="AG31" i="31" a="1"/>
  <c r="AG31" i="31" s="1"/>
  <c r="X31" i="31" a="1"/>
  <c r="X31" i="31" s="1"/>
  <c r="Y31" i="31" a="1"/>
  <c r="Y31" i="31" s="1"/>
  <c r="Z31" i="31" a="1"/>
  <c r="Z31" i="31" s="1"/>
  <c r="AD31" i="31" a="1"/>
  <c r="AD31" i="31" s="1"/>
  <c r="AH31" i="31" a="1"/>
  <c r="AH31" i="31" s="1"/>
  <c r="AE31" i="31" a="1"/>
  <c r="AE31" i="31" s="1"/>
  <c r="AI31" i="31" a="1"/>
  <c r="AI31" i="31" s="1"/>
  <c r="AA31" i="31" a="1"/>
  <c r="AA31" i="31" s="1"/>
  <c r="AB31" i="31" a="1"/>
  <c r="AB31" i="31" s="1"/>
  <c r="W31" i="31" a="1"/>
  <c r="W31" i="31" s="1"/>
  <c r="Z36" i="31" a="1"/>
  <c r="Z36" i="31" s="1"/>
  <c r="AB36" i="31" a="1"/>
  <c r="AB36" i="31" s="1"/>
  <c r="AF36" i="31" a="1"/>
  <c r="AF36" i="31" s="1"/>
  <c r="AC36" i="31" a="1"/>
  <c r="AC36" i="31" s="1"/>
  <c r="AG36" i="31" a="1"/>
  <c r="AG36" i="31" s="1"/>
  <c r="AE36" i="31" a="1"/>
  <c r="AE36" i="31" s="1"/>
  <c r="AH36" i="31" a="1"/>
  <c r="AH36" i="31" s="1"/>
  <c r="AK36" i="31" a="1"/>
  <c r="AK36" i="31" s="1"/>
  <c r="AJ36" i="31" a="1"/>
  <c r="AJ36" i="31" s="1"/>
  <c r="X36" i="31" a="1"/>
  <c r="X36" i="31" s="1"/>
  <c r="AA36" i="31" a="1"/>
  <c r="AA36" i="31" s="1"/>
  <c r="W36" i="31" a="1"/>
  <c r="W36" i="31" s="1"/>
  <c r="AJ34" i="31" a="1"/>
  <c r="AJ34" i="31" s="1"/>
  <c r="X29" i="31" a="1"/>
  <c r="X29" i="31" s="1"/>
  <c r="AJ87" i="31" a="1"/>
  <c r="AJ87" i="31" s="1"/>
  <c r="AA34" i="31" a="1"/>
  <c r="AA34" i="31" s="1"/>
  <c r="AD95" i="31" a="1"/>
  <c r="AD95" i="31" s="1"/>
  <c r="Y95" i="31" a="1"/>
  <c r="Y95" i="31" s="1"/>
  <c r="AD98" i="31" a="1"/>
  <c r="AD98" i="31" s="1"/>
  <c r="Z87" i="31" a="1"/>
  <c r="Z87" i="31" s="1"/>
  <c r="X3" i="31" a="1"/>
  <c r="X3" i="31" s="1"/>
  <c r="AJ3" i="31" a="1"/>
  <c r="AJ3" i="31" s="1"/>
  <c r="AH3" i="31" a="1"/>
  <c r="AH3" i="31" s="1"/>
  <c r="AD11" i="31" a="1"/>
  <c r="AD11" i="31" s="1"/>
  <c r="X11" i="31" a="1"/>
  <c r="X11" i="31" s="1"/>
  <c r="U58" i="31"/>
  <c r="Y58" i="31" a="1"/>
  <c r="Y58" i="31" s="1"/>
  <c r="Z40" i="31" a="1"/>
  <c r="Z40" i="31" s="1"/>
  <c r="AA20" i="31" a="1"/>
  <c r="AA20" i="31" s="1"/>
  <c r="P51" i="31"/>
  <c r="W43" i="31" a="1"/>
  <c r="W43" i="31" s="1"/>
  <c r="AB43" i="31" a="1"/>
  <c r="AB43" i="31" s="1"/>
  <c r="AG43" i="31" a="1"/>
  <c r="AG43" i="31" s="1"/>
  <c r="Y43" i="31" a="1"/>
  <c r="Y43" i="31" s="1"/>
  <c r="AC43" i="31" a="1"/>
  <c r="AC43" i="31" s="1"/>
  <c r="AE43" i="31" a="1"/>
  <c r="AE43" i="31" s="1"/>
  <c r="AK43" i="31" a="1"/>
  <c r="AK43" i="31" s="1"/>
  <c r="AD43" i="31" a="1"/>
  <c r="AD43" i="31" s="1"/>
  <c r="AJ43" i="31" a="1"/>
  <c r="AJ43" i="31" s="1"/>
  <c r="AH43" i="31" a="1"/>
  <c r="AH43" i="31" s="1"/>
  <c r="AI47" i="31" a="1"/>
  <c r="AI47" i="31" s="1"/>
  <c r="S15" i="31"/>
  <c r="AC92" i="31" a="1"/>
  <c r="AC92" i="31" s="1"/>
  <c r="W92" i="31" a="1"/>
  <c r="W92" i="31" s="1"/>
  <c r="AJ92" i="31" a="1"/>
  <c r="AJ92" i="31" s="1"/>
  <c r="AG92" i="31" a="1"/>
  <c r="AG92" i="31" s="1"/>
  <c r="AB41" i="31" a="1"/>
  <c r="AB41" i="31" s="1"/>
  <c r="Y29" i="31" a="1"/>
  <c r="Y29" i="31" s="1"/>
  <c r="AC29" i="31" a="1"/>
  <c r="AC29" i="31" s="1"/>
  <c r="Z92" i="31" a="1"/>
  <c r="Z92" i="31" s="1"/>
  <c r="AB16" i="31" a="1"/>
  <c r="AB16" i="31" s="1"/>
  <c r="U97" i="31"/>
  <c r="AG97" i="31" a="1"/>
  <c r="AG97" i="31" s="1"/>
  <c r="AD97" i="31" a="1"/>
  <c r="AD97" i="31" s="1"/>
  <c r="S96" i="31"/>
  <c r="T96" i="31"/>
  <c r="W87" i="31" a="1"/>
  <c r="W87" i="31" s="1"/>
  <c r="AD41" i="31" a="1"/>
  <c r="AD41" i="31" s="1"/>
  <c r="AB7" i="31" a="1"/>
  <c r="AB7" i="31" s="1"/>
  <c r="AJ7" i="31" a="1"/>
  <c r="AJ7" i="31" s="1"/>
  <c r="AH7" i="31" a="1"/>
  <c r="AH7" i="31" s="1"/>
  <c r="X7" i="31" a="1"/>
  <c r="X7" i="31" s="1"/>
  <c r="AC7" i="31" a="1"/>
  <c r="AC7" i="31" s="1"/>
  <c r="AF7" i="31" a="1"/>
  <c r="AF7" i="31" s="1"/>
  <c r="AD7" i="31" a="1"/>
  <c r="AD7" i="31" s="1"/>
  <c r="AF94" i="31" a="1"/>
  <c r="AF94" i="31" s="1"/>
  <c r="AK35" i="31" a="1"/>
  <c r="AK35" i="31" s="1"/>
  <c r="AA35" i="31" a="1"/>
  <c r="AA35" i="31" s="1"/>
  <c r="Y73" i="31" a="1"/>
  <c r="Y73" i="31" s="1"/>
  <c r="AE73" i="31" a="1"/>
  <c r="AE73" i="31" s="1"/>
  <c r="Z73" i="31" a="1"/>
  <c r="Z73" i="31" s="1"/>
  <c r="AA73" i="31" a="1"/>
  <c r="AA73" i="31" s="1"/>
  <c r="AI14" i="31" a="1"/>
  <c r="AI14" i="31" s="1"/>
  <c r="AG14" i="31" a="1"/>
  <c r="AG14" i="31" s="1"/>
  <c r="AD4" i="31" a="1"/>
  <c r="AD4" i="31" s="1"/>
  <c r="AE4" i="31" a="1"/>
  <c r="AE4" i="31" s="1"/>
  <c r="Y4" i="31" a="1"/>
  <c r="Y4" i="31" s="1"/>
  <c r="AA4" i="31" a="1"/>
  <c r="AA4" i="31" s="1"/>
  <c r="W4" i="31" a="1"/>
  <c r="W4" i="31" s="1"/>
  <c r="AI4" i="31" a="1"/>
  <c r="AI4" i="31" s="1"/>
  <c r="AB4" i="31" a="1"/>
  <c r="AB4" i="31" s="1"/>
  <c r="X4" i="31" a="1"/>
  <c r="X4" i="31" s="1"/>
  <c r="AF4" i="31" a="1"/>
  <c r="AF4" i="31" s="1"/>
  <c r="AH4" i="31" a="1"/>
  <c r="AH4" i="31" s="1"/>
  <c r="AB32" i="31" a="1"/>
  <c r="AB32" i="31" s="1"/>
  <c r="AA32" i="31" a="1"/>
  <c r="AA32" i="31" s="1"/>
  <c r="AC32" i="31" a="1"/>
  <c r="AC32" i="31" s="1"/>
  <c r="AI32" i="31" a="1"/>
  <c r="AI32" i="31" s="1"/>
  <c r="AD32" i="31" a="1"/>
  <c r="AD32" i="31" s="1"/>
  <c r="X20" i="31" a="1"/>
  <c r="X20" i="31" s="1"/>
  <c r="U52" i="31"/>
  <c r="X52" i="31" s="1" a="1"/>
  <c r="X52" i="31" s="1"/>
  <c r="AE37" i="31" a="1"/>
  <c r="AE37" i="31" s="1"/>
  <c r="AC37" i="31" a="1"/>
  <c r="AC37" i="31" s="1"/>
  <c r="AB37" i="31" a="1"/>
  <c r="AB37" i="31" s="1"/>
  <c r="AF37" i="31" a="1"/>
  <c r="AF37" i="31" s="1"/>
  <c r="AJ37" i="31" a="1"/>
  <c r="AJ37" i="31" s="1"/>
  <c r="Y37" i="31" a="1"/>
  <c r="Y37" i="31" s="1"/>
  <c r="X37" i="31" a="1"/>
  <c r="X37" i="31" s="1"/>
  <c r="AG37" i="31" a="1"/>
  <c r="AG37" i="31" s="1"/>
  <c r="Z37" i="31" a="1"/>
  <c r="Z37" i="31" s="1"/>
  <c r="W37" i="31" a="1"/>
  <c r="W37" i="31" s="1"/>
  <c r="AH37" i="31" a="1"/>
  <c r="AH37" i="31" s="1"/>
  <c r="AA37" i="31" a="1"/>
  <c r="AA37" i="31" s="1"/>
  <c r="AD37" i="31" a="1"/>
  <c r="AD37" i="31" s="1"/>
  <c r="AK37" i="31" a="1"/>
  <c r="AK37" i="31" s="1"/>
  <c r="AI36" i="31" a="1"/>
  <c r="AI36" i="31" s="1"/>
  <c r="Y101" i="31" a="1"/>
  <c r="Y101" i="31" s="1"/>
  <c r="AC101" i="31" a="1"/>
  <c r="AC101" i="31" s="1"/>
  <c r="AJ101" i="31" a="1"/>
  <c r="AJ101" i="31" s="1"/>
  <c r="AK101" i="31" a="1"/>
  <c r="AK101" i="31" s="1"/>
  <c r="AF101" i="31" a="1"/>
  <c r="AF101" i="31" s="1"/>
  <c r="AB101" i="31" a="1"/>
  <c r="AB101" i="31" s="1"/>
  <c r="AI101" i="31" a="1"/>
  <c r="AI101" i="31" s="1"/>
  <c r="AE41" i="31" a="1"/>
  <c r="AE41" i="31" s="1"/>
  <c r="AK95" i="31" a="1"/>
  <c r="AK95" i="31" s="1"/>
  <c r="AH60" i="31" a="1"/>
  <c r="AH60" i="31" s="1"/>
  <c r="AE60" i="31" a="1"/>
  <c r="AE60" i="31" s="1"/>
  <c r="AC60" i="31" a="1"/>
  <c r="AC60" i="31" s="1"/>
  <c r="AF60" i="31" a="1"/>
  <c r="AF60" i="31" s="1"/>
  <c r="Z60" i="31" a="1"/>
  <c r="Z60" i="31" s="1"/>
  <c r="AK60" i="31" a="1"/>
  <c r="AK60" i="31" s="1"/>
  <c r="AJ60" i="31" a="1"/>
  <c r="AJ60" i="31" s="1"/>
  <c r="AB60" i="31" a="1"/>
  <c r="AB60" i="31" s="1"/>
  <c r="AD60" i="31" a="1"/>
  <c r="AD60" i="31" s="1"/>
  <c r="W60" i="31" a="1"/>
  <c r="W60" i="31" s="1"/>
  <c r="AI60" i="31" a="1"/>
  <c r="AI60" i="31" s="1"/>
  <c r="AA60" i="31" a="1"/>
  <c r="AA60" i="31" s="1"/>
  <c r="AK32" i="31" a="1"/>
  <c r="AK32" i="31" s="1"/>
  <c r="AF43" i="31" a="1"/>
  <c r="AF43" i="31" s="1"/>
  <c r="R102" i="31" l="1"/>
  <c r="S102" i="31" s="1"/>
  <c r="T102" i="31" s="1"/>
  <c r="U102" i="31" s="1"/>
  <c r="AI102" i="31" s="1" a="1"/>
  <c r="AI102" i="31" s="1"/>
  <c r="U6" i="31"/>
  <c r="AJ6" i="31" a="1"/>
  <c r="AJ6" i="31" s="1"/>
  <c r="AF80" i="31" a="1"/>
  <c r="AF80" i="31" s="1"/>
  <c r="AI80" i="31" a="1"/>
  <c r="AI80" i="31" s="1"/>
  <c r="AG80" i="31" a="1"/>
  <c r="AG80" i="31" s="1"/>
  <c r="W80" i="31" a="1"/>
  <c r="W80" i="31" s="1"/>
  <c r="AK80" i="31" a="1"/>
  <c r="AK80" i="31" s="1"/>
  <c r="Z80" i="31" a="1"/>
  <c r="Z80" i="31" s="1"/>
  <c r="Y80" i="31" a="1"/>
  <c r="Y80" i="31" s="1"/>
  <c r="AA80" i="31" a="1"/>
  <c r="AA80" i="31" s="1"/>
  <c r="AJ80" i="31" a="1"/>
  <c r="AJ80" i="31" s="1"/>
  <c r="AE80" i="31" a="1"/>
  <c r="AE80" i="31" s="1"/>
  <c r="X80" i="31" a="1"/>
  <c r="X80" i="31" s="1"/>
  <c r="AH80" i="31" a="1"/>
  <c r="AH80" i="31" s="1"/>
  <c r="AB80" i="31" a="1"/>
  <c r="AB80" i="31" s="1"/>
  <c r="AC80" i="31" a="1"/>
  <c r="AC80" i="31" s="1"/>
  <c r="AD80" i="31" a="1"/>
  <c r="AD80" i="31" s="1"/>
  <c r="U50" i="31"/>
  <c r="AA50" i="31" s="1" a="1"/>
  <c r="AA50" i="31" s="1"/>
  <c r="AI104" i="31" a="1"/>
  <c r="AI104" i="31" s="1"/>
  <c r="AD104" i="31" a="1"/>
  <c r="AD104" i="31" s="1"/>
  <c r="Z104" i="31" a="1"/>
  <c r="Z104" i="31" s="1"/>
  <c r="AB104" i="31" a="1"/>
  <c r="AB104" i="31" s="1"/>
  <c r="AK104" i="31" a="1"/>
  <c r="AK104" i="31" s="1"/>
  <c r="AH104" i="31" a="1"/>
  <c r="AH104" i="31" s="1"/>
  <c r="AC104" i="31" a="1"/>
  <c r="AC104" i="31" s="1"/>
  <c r="AJ104" i="31" a="1"/>
  <c r="AJ104" i="31" s="1"/>
  <c r="AG104" i="31" a="1"/>
  <c r="AG104" i="31" s="1"/>
  <c r="X104" i="31" a="1"/>
  <c r="X104" i="31" s="1"/>
  <c r="Y104" i="31" a="1"/>
  <c r="Y104" i="31" s="1"/>
  <c r="AF104" i="31" a="1"/>
  <c r="AF104" i="31" s="1"/>
  <c r="W104" i="31" a="1"/>
  <c r="W104" i="31" s="1"/>
  <c r="AA104" i="31" a="1"/>
  <c r="AA104" i="31" s="1"/>
  <c r="AE104" i="31" a="1"/>
  <c r="AE104" i="31" s="1"/>
  <c r="AJ33" i="31" a="1"/>
  <c r="AJ33" i="31" s="1"/>
  <c r="AA33" i="31" a="1"/>
  <c r="AA33" i="31" s="1"/>
  <c r="AK33" i="31" a="1"/>
  <c r="AK33" i="31" s="1"/>
  <c r="AI33" i="31" a="1"/>
  <c r="AI33" i="31" s="1"/>
  <c r="AH33" i="31" a="1"/>
  <c r="AH33" i="31" s="1"/>
  <c r="AG33" i="31" a="1"/>
  <c r="AG33" i="31" s="1"/>
  <c r="AC33" i="31" a="1"/>
  <c r="AC33" i="31" s="1"/>
  <c r="AB33" i="31" a="1"/>
  <c r="AB33" i="31" s="1"/>
  <c r="Y33" i="31" a="1"/>
  <c r="Y33" i="31" s="1"/>
  <c r="W33" i="31" a="1"/>
  <c r="W33" i="31" s="1"/>
  <c r="AF33" i="31" a="1"/>
  <c r="AF33" i="31" s="1"/>
  <c r="AE33" i="31" a="1"/>
  <c r="AE33" i="31" s="1"/>
  <c r="AD33" i="31" a="1"/>
  <c r="AD33" i="31" s="1"/>
  <c r="Z33" i="31" a="1"/>
  <c r="Z33" i="31" s="1"/>
  <c r="AA70" i="31" a="1"/>
  <c r="AA70" i="31" s="1"/>
  <c r="AD70" i="31" a="1"/>
  <c r="AD70" i="31" s="1"/>
  <c r="AB70" i="31" a="1"/>
  <c r="AB70" i="31" s="1"/>
  <c r="AE70" i="31" a="1"/>
  <c r="AE70" i="31" s="1"/>
  <c r="X70" i="31" a="1"/>
  <c r="X70" i="31" s="1"/>
  <c r="AI70" i="31" a="1"/>
  <c r="AI70" i="31" s="1"/>
  <c r="AH70" i="31" a="1"/>
  <c r="AH70" i="31" s="1"/>
  <c r="AF70" i="31" a="1"/>
  <c r="AF70" i="31" s="1"/>
  <c r="W70" i="31" a="1"/>
  <c r="W70" i="31" s="1"/>
  <c r="Z70" i="31" a="1"/>
  <c r="Z70" i="31" s="1"/>
  <c r="Y70" i="31" a="1"/>
  <c r="Y70" i="31" s="1"/>
  <c r="AG70" i="31" a="1"/>
  <c r="AG70" i="31" s="1"/>
  <c r="AC70" i="31" a="1"/>
  <c r="AC70" i="31" s="1"/>
  <c r="AJ70" i="31" a="1"/>
  <c r="AJ70" i="31" s="1"/>
  <c r="AG103" i="31" a="1"/>
  <c r="AG103" i="31" s="1"/>
  <c r="Z42" i="31" a="1"/>
  <c r="Z42" i="31" s="1"/>
  <c r="AE42" i="31" a="1"/>
  <c r="AE42" i="31" s="1"/>
  <c r="W42" i="31" a="1"/>
  <c r="W42" i="31" s="1"/>
  <c r="AH42" i="31" a="1"/>
  <c r="AH42" i="31" s="1"/>
  <c r="AC42" i="31" a="1"/>
  <c r="AC42" i="31" s="1"/>
  <c r="Y42" i="31" a="1"/>
  <c r="Y42" i="31" s="1"/>
  <c r="AF42" i="31" a="1"/>
  <c r="AF42" i="31" s="1"/>
  <c r="AJ42" i="31" a="1"/>
  <c r="AJ42" i="31" s="1"/>
  <c r="AK42" i="31" a="1"/>
  <c r="AK42" i="31" s="1"/>
  <c r="AI42" i="31" a="1"/>
  <c r="AI42" i="31" s="1"/>
  <c r="X42" i="31" a="1"/>
  <c r="X42" i="31" s="1"/>
  <c r="AG42" i="31" a="1"/>
  <c r="AG42" i="31" s="1"/>
  <c r="AB42" i="31" a="1"/>
  <c r="AB42" i="31" s="1"/>
  <c r="AD42" i="31" a="1"/>
  <c r="AD42" i="31" s="1"/>
  <c r="AD85" i="31" a="1"/>
  <c r="AD85" i="31" s="1"/>
  <c r="AJ85" i="31" a="1"/>
  <c r="AJ85" i="31" s="1"/>
  <c r="AB85" i="31" a="1"/>
  <c r="AB85" i="31" s="1"/>
  <c r="AC85" i="31" a="1"/>
  <c r="AC85" i="31" s="1"/>
  <c r="AG85" i="31" a="1"/>
  <c r="AG85" i="31" s="1"/>
  <c r="AA85" i="31" a="1"/>
  <c r="AA85" i="31" s="1"/>
  <c r="AH85" i="31" a="1"/>
  <c r="AH85" i="31" s="1"/>
  <c r="Y85" i="31" a="1"/>
  <c r="Y85" i="31" s="1"/>
  <c r="W85" i="31" a="1"/>
  <c r="W85" i="31" s="1"/>
  <c r="X85" i="31" a="1"/>
  <c r="X85" i="31" s="1"/>
  <c r="AI85" i="31" a="1"/>
  <c r="AI85" i="31" s="1"/>
  <c r="Z85" i="31" a="1"/>
  <c r="Z85" i="31" s="1"/>
  <c r="AE85" i="31" a="1"/>
  <c r="AE85" i="31" s="1"/>
  <c r="AK85" i="31" a="1"/>
  <c r="AK85" i="31" s="1"/>
  <c r="AF77" i="31" a="1"/>
  <c r="AF77" i="31" s="1"/>
  <c r="U96" i="31"/>
  <c r="Q51" i="31"/>
  <c r="R51" i="31" s="1"/>
  <c r="S51" i="31" s="1"/>
  <c r="T51" i="31" s="1"/>
  <c r="U51" i="31" s="1"/>
  <c r="U103" i="31"/>
  <c r="R93" i="31"/>
  <c r="S93" i="31" s="1"/>
  <c r="T93" i="31" s="1"/>
  <c r="U93" i="31" s="1"/>
  <c r="AE93" i="31" s="1" a="1"/>
  <c r="AE93" i="31" s="1"/>
  <c r="R66" i="31"/>
  <c r="S66" i="31" s="1"/>
  <c r="T66" i="31" s="1"/>
  <c r="U66" i="31" s="1"/>
  <c r="Z35" i="31" a="1"/>
  <c r="Z35" i="31" s="1"/>
  <c r="AI35" i="31" a="1"/>
  <c r="AI35" i="31" s="1"/>
  <c r="AJ35" i="31" a="1"/>
  <c r="AJ35" i="31" s="1"/>
  <c r="AH35" i="31" a="1"/>
  <c r="AH35" i="31" s="1"/>
  <c r="W35" i="31" a="1"/>
  <c r="W35" i="31" s="1"/>
  <c r="AG35" i="31" a="1"/>
  <c r="AG35" i="31" s="1"/>
  <c r="AD35" i="31" a="1"/>
  <c r="AD35" i="31" s="1"/>
  <c r="X35" i="31" a="1"/>
  <c r="X35" i="31" s="1"/>
  <c r="Y35" i="31" a="1"/>
  <c r="Y35" i="31" s="1"/>
  <c r="T84" i="31"/>
  <c r="Y65" i="31" a="1"/>
  <c r="Y65" i="31" s="1"/>
  <c r="AE65" i="31" a="1"/>
  <c r="AE65" i="31" s="1"/>
  <c r="AH65" i="31" a="1"/>
  <c r="AH65" i="31" s="1"/>
  <c r="AG65" i="31" a="1"/>
  <c r="AG65" i="31" s="1"/>
  <c r="AJ65" i="31" a="1"/>
  <c r="AJ65" i="31" s="1"/>
  <c r="AI65" i="31" a="1"/>
  <c r="AI65" i="31" s="1"/>
  <c r="AC65" i="31" a="1"/>
  <c r="AC65" i="31" s="1"/>
  <c r="AK65" i="31" a="1"/>
  <c r="AK65" i="31" s="1"/>
  <c r="AF65" i="31" a="1"/>
  <c r="AF65" i="31" s="1"/>
  <c r="W65" i="31" a="1"/>
  <c r="W65" i="31" s="1"/>
  <c r="AB65" i="31" a="1"/>
  <c r="AB65" i="31" s="1"/>
  <c r="Z65" i="31" a="1"/>
  <c r="Z65" i="31" s="1"/>
  <c r="AA65" i="31" a="1"/>
  <c r="AA65" i="31" s="1"/>
  <c r="AD65" i="31" a="1"/>
  <c r="AD65" i="31" s="1"/>
  <c r="S57" i="31"/>
  <c r="AA42" i="31" a="1"/>
  <c r="AA42" i="31" s="1"/>
  <c r="P86" i="31"/>
  <c r="Q86" i="31" s="1"/>
  <c r="R86" i="31" s="1"/>
  <c r="S86" i="31" s="1"/>
  <c r="T86" i="31" s="1"/>
  <c r="U86" i="31" s="1"/>
  <c r="AH63" i="31" a="1"/>
  <c r="AH63" i="31" s="1"/>
  <c r="AG63" i="31" a="1"/>
  <c r="AG63" i="31" s="1"/>
  <c r="X63" i="31" a="1"/>
  <c r="X63" i="31" s="1"/>
  <c r="Y63" i="31" a="1"/>
  <c r="Y63" i="31" s="1"/>
  <c r="W63" i="31" a="1"/>
  <c r="W63" i="31" s="1"/>
  <c r="AI63" i="31" a="1"/>
  <c r="AI63" i="31" s="1"/>
  <c r="AF63" i="31" a="1"/>
  <c r="AF63" i="31" s="1"/>
  <c r="AB63" i="31" a="1"/>
  <c r="AB63" i="31" s="1"/>
  <c r="AK63" i="31" a="1"/>
  <c r="AK63" i="31" s="1"/>
  <c r="W77" i="31" a="1"/>
  <c r="W77" i="31" s="1"/>
  <c r="AI77" i="31" a="1"/>
  <c r="AI77" i="31" s="1"/>
  <c r="AD77" i="31" a="1"/>
  <c r="AD77" i="31" s="1"/>
  <c r="AH93" i="31" a="1"/>
  <c r="AH93" i="31" s="1"/>
  <c r="AB52" i="31" a="1"/>
  <c r="AB52" i="31" s="1"/>
  <c r="AH52" i="31" a="1"/>
  <c r="AH52" i="31" s="1"/>
  <c r="AA52" i="31" a="1"/>
  <c r="AA52" i="31" s="1"/>
  <c r="W52" i="31" a="1"/>
  <c r="W52" i="31" s="1"/>
  <c r="Y52" i="31" a="1"/>
  <c r="Y52" i="31" s="1"/>
  <c r="AD52" i="31" a="1"/>
  <c r="AD52" i="31" s="1"/>
  <c r="AC52" i="31" a="1"/>
  <c r="AC52" i="31" s="1"/>
  <c r="AF52" i="31" a="1"/>
  <c r="AF52" i="31" s="1"/>
  <c r="AJ52" i="31" a="1"/>
  <c r="AJ52" i="31" s="1"/>
  <c r="AK52" i="31" a="1"/>
  <c r="AK52" i="31" s="1"/>
  <c r="AF30" i="31" a="1"/>
  <c r="AF30" i="31" s="1"/>
  <c r="Y30" i="31" a="1"/>
  <c r="Y30" i="31" s="1"/>
  <c r="AB30" i="31" a="1"/>
  <c r="AB30" i="31" s="1"/>
  <c r="AI30" i="31" a="1"/>
  <c r="AI30" i="31" s="1"/>
  <c r="AE30" i="31" a="1"/>
  <c r="AE30" i="31" s="1"/>
  <c r="AC30" i="31" a="1"/>
  <c r="AC30" i="31" s="1"/>
  <c r="W30" i="31" a="1"/>
  <c r="W30" i="31" s="1"/>
  <c r="Z30" i="31" a="1"/>
  <c r="Z30" i="31" s="1"/>
  <c r="AJ30" i="31" a="1"/>
  <c r="AJ30" i="31" s="1"/>
  <c r="X30" i="31" a="1"/>
  <c r="X30" i="31" s="1"/>
  <c r="AH30" i="31" a="1"/>
  <c r="AH30" i="31" s="1"/>
  <c r="AG30" i="31" a="1"/>
  <c r="AG30" i="31" s="1"/>
  <c r="AK30" i="31" a="1"/>
  <c r="AK30" i="31" s="1"/>
  <c r="AA30" i="31" a="1"/>
  <c r="AA30" i="31" s="1"/>
  <c r="AI52" i="31" a="1"/>
  <c r="AI52" i="31" s="1"/>
  <c r="AB6" i="31" a="1"/>
  <c r="AB6" i="31" s="1"/>
  <c r="AJ21" i="31" a="1"/>
  <c r="AJ21" i="31" s="1"/>
  <c r="AC21" i="31" a="1"/>
  <c r="AC21" i="31" s="1"/>
  <c r="AF21" i="31" a="1"/>
  <c r="AF21" i="31" s="1"/>
  <c r="AB21" i="31" a="1"/>
  <c r="AB21" i="31" s="1"/>
  <c r="AA21" i="31" a="1"/>
  <c r="AA21" i="31" s="1"/>
  <c r="AK21" i="31" a="1"/>
  <c r="AK21" i="31" s="1"/>
  <c r="X21" i="31" a="1"/>
  <c r="X21" i="31" s="1"/>
  <c r="AE21" i="31" a="1"/>
  <c r="AE21" i="31" s="1"/>
  <c r="AI21" i="31" a="1"/>
  <c r="AI21" i="31" s="1"/>
  <c r="W21" i="31" a="1"/>
  <c r="W21" i="31" s="1"/>
  <c r="Z21" i="31" a="1"/>
  <c r="Z21" i="31" s="1"/>
  <c r="AD21" i="31" a="1"/>
  <c r="AD21" i="31" s="1"/>
  <c r="AG21" i="31" a="1"/>
  <c r="AG21" i="31" s="1"/>
  <c r="AE52" i="31" a="1"/>
  <c r="AE52" i="31" s="1"/>
  <c r="AI28" i="31" a="1"/>
  <c r="AI28" i="31" s="1"/>
  <c r="AE28" i="31" a="1"/>
  <c r="AE28" i="31" s="1"/>
  <c r="X28" i="31" a="1"/>
  <c r="X28" i="31" s="1"/>
  <c r="AC28" i="31" a="1"/>
  <c r="AC28" i="31" s="1"/>
  <c r="AF28" i="31" a="1"/>
  <c r="AF28" i="31" s="1"/>
  <c r="AD28" i="31" a="1"/>
  <c r="AD28" i="31" s="1"/>
  <c r="AG28" i="31" a="1"/>
  <c r="AG28" i="31" s="1"/>
  <c r="AK28" i="31" a="1"/>
  <c r="AK28" i="31" s="1"/>
  <c r="AJ28" i="31" a="1"/>
  <c r="AJ28" i="31" s="1"/>
  <c r="AK77" i="31" a="1"/>
  <c r="AK77" i="31" s="1"/>
  <c r="AH77" i="31" a="1"/>
  <c r="AH77" i="31" s="1"/>
  <c r="AJ77" i="31" a="1"/>
  <c r="AJ77" i="31" s="1"/>
  <c r="Y77" i="31" a="1"/>
  <c r="Y77" i="31" s="1"/>
  <c r="AC77" i="31" a="1"/>
  <c r="AC77" i="31" s="1"/>
  <c r="X77" i="31" a="1"/>
  <c r="X77" i="31" s="1"/>
  <c r="AB77" i="31" a="1"/>
  <c r="AB77" i="31" s="1"/>
  <c r="U46" i="31"/>
  <c r="Z52" i="31" a="1"/>
  <c r="Z52" i="31" s="1"/>
  <c r="AC96" i="31" a="1"/>
  <c r="AC96" i="31" s="1"/>
  <c r="W96" i="31" a="1"/>
  <c r="W96" i="31" s="1"/>
  <c r="Z97" i="31" a="1"/>
  <c r="Z97" i="31" s="1"/>
  <c r="AB97" i="31" a="1"/>
  <c r="AB97" i="31" s="1"/>
  <c r="AF97" i="31" a="1"/>
  <c r="AF97" i="31" s="1"/>
  <c r="AH97" i="31" a="1"/>
  <c r="AH97" i="31" s="1"/>
  <c r="AC97" i="31" a="1"/>
  <c r="AC97" i="31" s="1"/>
  <c r="AI97" i="31" a="1"/>
  <c r="AI97" i="31" s="1"/>
  <c r="X97" i="31" a="1"/>
  <c r="X97" i="31" s="1"/>
  <c r="AA97" i="31" a="1"/>
  <c r="AA97" i="31" s="1"/>
  <c r="AK97" i="31" a="1"/>
  <c r="AK97" i="31" s="1"/>
  <c r="W97" i="31" a="1"/>
  <c r="W97" i="31" s="1"/>
  <c r="AJ97" i="31" a="1"/>
  <c r="AJ97" i="31" s="1"/>
  <c r="Y97" i="31" a="1"/>
  <c r="Y97" i="31" s="1"/>
  <c r="T15" i="31"/>
  <c r="U15" i="31" s="1"/>
  <c r="W15" i="31" a="1"/>
  <c r="W15" i="31" s="1"/>
  <c r="AB58" i="31" a="1"/>
  <c r="AB58" i="31" s="1"/>
  <c r="AK58" i="31" a="1"/>
  <c r="AK58" i="31" s="1"/>
  <c r="Z58" i="31" a="1"/>
  <c r="Z58" i="31" s="1"/>
  <c r="AI58" i="31" a="1"/>
  <c r="AI58" i="31" s="1"/>
  <c r="AA58" i="31" a="1"/>
  <c r="AA58" i="31" s="1"/>
  <c r="AE58" i="31" a="1"/>
  <c r="AE58" i="31" s="1"/>
  <c r="AH58" i="31" a="1"/>
  <c r="AH58" i="31" s="1"/>
  <c r="AD58" i="31" a="1"/>
  <c r="AD58" i="31" s="1"/>
  <c r="AG58" i="31" a="1"/>
  <c r="AG58" i="31" s="1"/>
  <c r="W58" i="31" a="1"/>
  <c r="W58" i="31" s="1"/>
  <c r="X58" i="31" a="1"/>
  <c r="X58" i="31" s="1"/>
  <c r="AC58" i="31" a="1"/>
  <c r="AC58" i="31" s="1"/>
  <c r="AJ58" i="31" a="1"/>
  <c r="AJ58" i="31" s="1"/>
  <c r="T75" i="31"/>
  <c r="U75" i="31" s="1"/>
  <c r="W75" i="31" s="1" a="1"/>
  <c r="W75" i="31" s="1"/>
  <c r="AI75" i="31" a="1"/>
  <c r="AI75" i="31" s="1"/>
  <c r="X33" i="31" a="1"/>
  <c r="X33" i="31" s="1"/>
  <c r="AC35" i="31" a="1"/>
  <c r="AC35" i="31" s="1"/>
  <c r="AD30" i="31" a="1"/>
  <c r="AD30" i="31" s="1"/>
  <c r="AC83" i="31" a="1"/>
  <c r="AC83" i="31" s="1"/>
  <c r="Y83" i="31" a="1"/>
  <c r="Y83" i="31" s="1"/>
  <c r="X83" i="31" a="1"/>
  <c r="X83" i="31" s="1"/>
  <c r="AE83" i="31" a="1"/>
  <c r="AE83" i="31" s="1"/>
  <c r="AK83" i="31" a="1"/>
  <c r="AK83" i="31" s="1"/>
  <c r="AG83" i="31" a="1"/>
  <c r="AG83" i="31" s="1"/>
  <c r="AJ83" i="31" a="1"/>
  <c r="AJ83" i="31" s="1"/>
  <c r="AB83" i="31" a="1"/>
  <c r="AB83" i="31" s="1"/>
  <c r="W83" i="31" a="1"/>
  <c r="W83" i="31" s="1"/>
  <c r="AH83" i="31" a="1"/>
  <c r="AH83" i="31" s="1"/>
  <c r="Z83" i="31" a="1"/>
  <c r="Z83" i="31" s="1"/>
  <c r="AF83" i="31" a="1"/>
  <c r="AF83" i="31" s="1"/>
  <c r="AD83" i="31" a="1"/>
  <c r="AD83" i="31" s="1"/>
  <c r="AH55" i="31" a="1"/>
  <c r="AH55" i="31" s="1"/>
  <c r="AF55" i="31" a="1"/>
  <c r="AF55" i="31" s="1"/>
  <c r="AC55" i="31" a="1"/>
  <c r="AC55" i="31" s="1"/>
  <c r="AK55" i="31" a="1"/>
  <c r="AK55" i="31" s="1"/>
  <c r="AD55" i="31" a="1"/>
  <c r="AD55" i="31" s="1"/>
  <c r="W55" i="31" a="1"/>
  <c r="W55" i="31" s="1"/>
  <c r="AI55" i="31" a="1"/>
  <c r="AI55" i="31" s="1"/>
  <c r="Z55" i="31" a="1"/>
  <c r="Z55" i="31" s="1"/>
  <c r="AA55" i="31" a="1"/>
  <c r="AA55" i="31" s="1"/>
  <c r="X55" i="31" a="1"/>
  <c r="X55" i="31" s="1"/>
  <c r="Y55" i="31" a="1"/>
  <c r="Y55" i="31" s="1"/>
  <c r="AB55" i="31" a="1"/>
  <c r="AB55" i="31" s="1"/>
  <c r="AE55" i="31" a="1"/>
  <c r="AE55" i="31" s="1"/>
  <c r="AG55" i="31" a="1"/>
  <c r="AG55" i="31" s="1"/>
  <c r="AJ55" i="31" a="1"/>
  <c r="AJ55" i="31" s="1"/>
  <c r="Y21" i="31" a="1"/>
  <c r="Y21" i="31" s="1"/>
  <c r="AK70" i="31" a="1"/>
  <c r="AK70" i="31" s="1"/>
  <c r="Z45" i="31" a="1"/>
  <c r="Z45" i="31" s="1"/>
  <c r="AJ45" i="31" a="1"/>
  <c r="AJ45" i="31" s="1"/>
  <c r="AF45" i="31" a="1"/>
  <c r="AF45" i="31" s="1"/>
  <c r="Y45" i="31" a="1"/>
  <c r="Y45" i="31" s="1"/>
  <c r="AB45" i="31" a="1"/>
  <c r="AB45" i="31" s="1"/>
  <c r="AA45" i="31" a="1"/>
  <c r="AA45" i="31" s="1"/>
  <c r="W45" i="31" a="1"/>
  <c r="W45" i="31" s="1"/>
  <c r="AC45" i="31" a="1"/>
  <c r="AC45" i="31" s="1"/>
  <c r="AE45" i="31" a="1"/>
  <c r="AE45" i="31" s="1"/>
  <c r="X45" i="31" a="1"/>
  <c r="X45" i="31" s="1"/>
  <c r="AI45" i="31" a="1"/>
  <c r="AI45" i="31" s="1"/>
  <c r="AD45" i="31" a="1"/>
  <c r="AD45" i="31" s="1"/>
  <c r="AG45" i="31" a="1"/>
  <c r="AG45" i="31" s="1"/>
  <c r="AK40" i="31" a="1"/>
  <c r="AK40" i="31" s="1"/>
  <c r="AE40" i="31" a="1"/>
  <c r="AE40" i="31" s="1"/>
  <c r="AG40" i="31" a="1"/>
  <c r="AG40" i="31" s="1"/>
  <c r="AF40" i="31" a="1"/>
  <c r="AF40" i="31" s="1"/>
  <c r="Y40" i="31" a="1"/>
  <c r="Y40" i="31" s="1"/>
  <c r="AH40" i="31" a="1"/>
  <c r="AH40" i="31" s="1"/>
  <c r="W40" i="31" a="1"/>
  <c r="W40" i="31" s="1"/>
  <c r="AJ40" i="31" a="1"/>
  <c r="AJ40" i="31" s="1"/>
  <c r="AB40" i="31" a="1"/>
  <c r="AB40" i="31" s="1"/>
  <c r="AC40" i="31" a="1"/>
  <c r="AC40" i="31" s="1"/>
  <c r="AA40" i="31" a="1"/>
  <c r="AA40" i="31" s="1"/>
  <c r="AI40" i="31" a="1"/>
  <c r="AI40" i="31" s="1"/>
  <c r="AD40" i="31" a="1"/>
  <c r="AD40" i="31" s="1"/>
  <c r="AK98" i="31" a="1"/>
  <c r="AK98" i="31" s="1"/>
  <c r="AA98" i="31" a="1"/>
  <c r="AA98" i="31" s="1"/>
  <c r="X98" i="31" a="1"/>
  <c r="X98" i="31" s="1"/>
  <c r="Y98" i="31" a="1"/>
  <c r="Y98" i="31" s="1"/>
  <c r="AF98" i="31" a="1"/>
  <c r="AF98" i="31" s="1"/>
  <c r="AE98" i="31" a="1"/>
  <c r="AE98" i="31" s="1"/>
  <c r="Z98" i="31" a="1"/>
  <c r="Z98" i="31" s="1"/>
  <c r="AI98" i="31" a="1"/>
  <c r="AI98" i="31" s="1"/>
  <c r="W98" i="31" a="1"/>
  <c r="W98" i="31" s="1"/>
  <c r="AG98" i="31" a="1"/>
  <c r="AG98" i="31" s="1"/>
  <c r="AK76" i="31" a="1"/>
  <c r="AK76" i="31" s="1"/>
  <c r="AI76" i="31" a="1"/>
  <c r="AI76" i="31" s="1"/>
  <c r="AA76" i="31" a="1"/>
  <c r="AA76" i="31" s="1"/>
  <c r="AH76" i="31" a="1"/>
  <c r="AH76" i="31" s="1"/>
  <c r="AG76" i="31" a="1"/>
  <c r="AG76" i="31" s="1"/>
  <c r="X76" i="31" a="1"/>
  <c r="X76" i="31" s="1"/>
  <c r="AC76" i="31" a="1"/>
  <c r="AC76" i="31" s="1"/>
  <c r="Z76" i="31" a="1"/>
  <c r="Z76" i="31" s="1"/>
  <c r="AJ76" i="31" a="1"/>
  <c r="AJ76" i="31" s="1"/>
  <c r="AD76" i="31" a="1"/>
  <c r="AD76" i="31" s="1"/>
  <c r="AB76" i="31" a="1"/>
  <c r="AB76" i="31" s="1"/>
  <c r="Y76" i="31" a="1"/>
  <c r="Y76" i="31" s="1"/>
  <c r="W76" i="31" a="1"/>
  <c r="W76" i="31" s="1"/>
  <c r="S10" i="31"/>
  <c r="T10" i="31" s="1"/>
  <c r="U10" i="31" s="1"/>
  <c r="R59" i="31"/>
  <c r="S59" i="31" s="1"/>
  <c r="T59" i="31"/>
  <c r="U59" i="31" s="1"/>
  <c r="AG77" i="31" a="1"/>
  <c r="AG77" i="31" s="1"/>
  <c r="U49" i="31"/>
  <c r="AH49" i="31" s="1" a="1"/>
  <c r="AH49" i="31" s="1"/>
  <c r="AG52" i="31" a="1"/>
  <c r="AG52" i="31" s="1"/>
  <c r="AD6" i="31" a="1"/>
  <c r="AD6" i="31" s="1"/>
  <c r="AG50" i="31" a="1"/>
  <c r="AG50" i="31" s="1"/>
  <c r="AD72" i="31" a="1"/>
  <c r="AD72" i="31" s="1"/>
  <c r="AJ72" i="31" a="1"/>
  <c r="AJ72" i="31" s="1"/>
  <c r="X72" i="31" a="1"/>
  <c r="X72" i="31" s="1"/>
  <c r="AH72" i="31" a="1"/>
  <c r="AH72" i="31" s="1"/>
  <c r="AI72" i="31" a="1"/>
  <c r="AI72" i="31" s="1"/>
  <c r="Z72" i="31" a="1"/>
  <c r="Z72" i="31" s="1"/>
  <c r="AG72" i="31" a="1"/>
  <c r="AG72" i="31" s="1"/>
  <c r="AF72" i="31" a="1"/>
  <c r="AF72" i="31" s="1"/>
  <c r="W72" i="31" a="1"/>
  <c r="W72" i="31" s="1"/>
  <c r="Y72" i="31" a="1"/>
  <c r="Y72" i="31" s="1"/>
  <c r="AB72" i="31" a="1"/>
  <c r="AB72" i="31" s="1"/>
  <c r="AC72" i="31" a="1"/>
  <c r="AC72" i="31" s="1"/>
  <c r="AK72" i="31" a="1"/>
  <c r="AK72" i="31" s="1"/>
  <c r="AE97" i="31" a="1"/>
  <c r="AE97" i="31" s="1"/>
  <c r="U88" i="31"/>
  <c r="Y28" i="31" a="1"/>
  <c r="Y28" i="31" s="1"/>
  <c r="AG51" i="31" l="1" a="1"/>
  <c r="AG51" i="31" s="1"/>
  <c r="AD51" i="31" a="1"/>
  <c r="AD51" i="31" s="1"/>
  <c r="AI51" i="31" a="1"/>
  <c r="AI51" i="31" s="1"/>
  <c r="AH51" i="31" a="1"/>
  <c r="AH51" i="31" s="1"/>
  <c r="AE51" i="31" a="1"/>
  <c r="AE51" i="31" s="1"/>
  <c r="AC51" i="31" a="1"/>
  <c r="AC51" i="31" s="1"/>
  <c r="Y51" i="31" a="1"/>
  <c r="Y51" i="31" s="1"/>
  <c r="AF51" i="31" a="1"/>
  <c r="AF51" i="31" s="1"/>
  <c r="W51" i="31" a="1"/>
  <c r="W51" i="31" s="1"/>
  <c r="AK51" i="31" a="1"/>
  <c r="AK51" i="31" s="1"/>
  <c r="AA51" i="31" a="1"/>
  <c r="AA51" i="31" s="1"/>
  <c r="AB51" i="31" a="1"/>
  <c r="AB51" i="31" s="1"/>
  <c r="X51" i="31" a="1"/>
  <c r="X51" i="31" s="1"/>
  <c r="AJ51" i="31" a="1"/>
  <c r="AJ51" i="31" s="1"/>
  <c r="Z51" i="31" a="1"/>
  <c r="Z51" i="31" s="1"/>
  <c r="AA86" i="31" a="1"/>
  <c r="AA86" i="31" s="1"/>
  <c r="Y86" i="31" a="1"/>
  <c r="Y86" i="31" s="1"/>
  <c r="X86" i="31" a="1"/>
  <c r="X86" i="31" s="1"/>
  <c r="W86" i="31" a="1"/>
  <c r="W86" i="31" s="1"/>
  <c r="AC86" i="31" a="1"/>
  <c r="AC86" i="31" s="1"/>
  <c r="AI86" i="31" a="1"/>
  <c r="AI86" i="31" s="1"/>
  <c r="AJ86" i="31" a="1"/>
  <c r="AJ86" i="31" s="1"/>
  <c r="Z86" i="31" a="1"/>
  <c r="Z86" i="31" s="1"/>
  <c r="AE86" i="31" a="1"/>
  <c r="AE86" i="31" s="1"/>
  <c r="AG86" i="31" a="1"/>
  <c r="AG86" i="31" s="1"/>
  <c r="AF86" i="31" a="1"/>
  <c r="AF86" i="31" s="1"/>
  <c r="AH86" i="31" a="1"/>
  <c r="AH86" i="31" s="1"/>
  <c r="AD86" i="31" a="1"/>
  <c r="AD86" i="31" s="1"/>
  <c r="AK86" i="31" a="1"/>
  <c r="AK86" i="31" s="1"/>
  <c r="AB86" i="31" a="1"/>
  <c r="AB86" i="31" s="1"/>
  <c r="Z66" i="31" a="1"/>
  <c r="Z66" i="31" s="1"/>
  <c r="X66" i="31" a="1"/>
  <c r="X66" i="31" s="1"/>
  <c r="AE66" i="31" a="1"/>
  <c r="AE66" i="31" s="1"/>
  <c r="AC66" i="31" a="1"/>
  <c r="AC66" i="31" s="1"/>
  <c r="AF66" i="31" a="1"/>
  <c r="AF66" i="31" s="1"/>
  <c r="AA66" i="31" a="1"/>
  <c r="AA66" i="31" s="1"/>
  <c r="AG66" i="31" a="1"/>
  <c r="AG66" i="31" s="1"/>
  <c r="W66" i="31" a="1"/>
  <c r="W66" i="31" s="1"/>
  <c r="AK66" i="31" a="1"/>
  <c r="AK66" i="31" s="1"/>
  <c r="AJ66" i="31" a="1"/>
  <c r="AJ66" i="31" s="1"/>
  <c r="AI66" i="31" a="1"/>
  <c r="AI66" i="31" s="1"/>
  <c r="AD66" i="31" a="1"/>
  <c r="AD66" i="31" s="1"/>
  <c r="Y66" i="31" a="1"/>
  <c r="Y66" i="31" s="1"/>
  <c r="AB66" i="31" a="1"/>
  <c r="AB66" i="31" s="1"/>
  <c r="AH66" i="31" a="1"/>
  <c r="AH66" i="31" s="1"/>
  <c r="AK59" i="31" a="1"/>
  <c r="AK59" i="31" s="1"/>
  <c r="AC59" i="31" a="1"/>
  <c r="AC59" i="31" s="1"/>
  <c r="AF59" i="31" a="1"/>
  <c r="AF59" i="31" s="1"/>
  <c r="X59" i="31" a="1"/>
  <c r="X59" i="31" s="1"/>
  <c r="AB59" i="31" a="1"/>
  <c r="AB59" i="31" s="1"/>
  <c r="AJ59" i="31" a="1"/>
  <c r="AJ59" i="31" s="1"/>
  <c r="Z59" i="31" a="1"/>
  <c r="Z59" i="31" s="1"/>
  <c r="AH59" i="31" a="1"/>
  <c r="AH59" i="31" s="1"/>
  <c r="AG59" i="31" a="1"/>
  <c r="AG59" i="31" s="1"/>
  <c r="AI59" i="31" a="1"/>
  <c r="AI59" i="31" s="1"/>
  <c r="W59" i="31" a="1"/>
  <c r="W59" i="31" s="1"/>
  <c r="AD59" i="31" a="1"/>
  <c r="AD59" i="31" s="1"/>
  <c r="AE59" i="31" a="1"/>
  <c r="AE59" i="31" s="1"/>
  <c r="AA59" i="31" a="1"/>
  <c r="AA59" i="31" s="1"/>
  <c r="W49" i="31" a="1"/>
  <c r="W49" i="31" s="1"/>
  <c r="Y59" i="31" a="1"/>
  <c r="Y59" i="31" s="1"/>
  <c r="AJ15" i="31" a="1"/>
  <c r="AJ15" i="31" s="1"/>
  <c r="AD15" i="31" a="1"/>
  <c r="AD15" i="31" s="1"/>
  <c r="AK15" i="31" a="1"/>
  <c r="AK15" i="31" s="1"/>
  <c r="AI15" i="31" a="1"/>
  <c r="AI15" i="31" s="1"/>
  <c r="AE15" i="31" a="1"/>
  <c r="AE15" i="31" s="1"/>
  <c r="Z15" i="31" a="1"/>
  <c r="Z15" i="31" s="1"/>
  <c r="AH15" i="31" a="1"/>
  <c r="AH15" i="31" s="1"/>
  <c r="AC15" i="31" a="1"/>
  <c r="AC15" i="31" s="1"/>
  <c r="AG15" i="31" a="1"/>
  <c r="AG15" i="31" s="1"/>
  <c r="AB15" i="31" a="1"/>
  <c r="AB15" i="31" s="1"/>
  <c r="AA15" i="31" a="1"/>
  <c r="AA15" i="31" s="1"/>
  <c r="X15" i="31" a="1"/>
  <c r="X15" i="31" s="1"/>
  <c r="AF15" i="31" a="1"/>
  <c r="AF15" i="31" s="1"/>
  <c r="Y15" i="31" a="1"/>
  <c r="Y15" i="31" s="1"/>
  <c r="AE46" i="31" a="1"/>
  <c r="AE46" i="31" s="1"/>
  <c r="AC46" i="31" a="1"/>
  <c r="AC46" i="31" s="1"/>
  <c r="AA46" i="31" a="1"/>
  <c r="AA46" i="31" s="1"/>
  <c r="AK46" i="31" a="1"/>
  <c r="AK46" i="31" s="1"/>
  <c r="AF46" i="31" a="1"/>
  <c r="AF46" i="31" s="1"/>
  <c r="AD46" i="31" a="1"/>
  <c r="AD46" i="31" s="1"/>
  <c r="Z46" i="31" a="1"/>
  <c r="Z46" i="31" s="1"/>
  <c r="Y46" i="31" a="1"/>
  <c r="Y46" i="31" s="1"/>
  <c r="AJ46" i="31" a="1"/>
  <c r="AJ46" i="31" s="1"/>
  <c r="W46" i="31" a="1"/>
  <c r="W46" i="31" s="1"/>
  <c r="X46" i="31" a="1"/>
  <c r="X46" i="31" s="1"/>
  <c r="AG46" i="31" a="1"/>
  <c r="AG46" i="31" s="1"/>
  <c r="AI46" i="31" a="1"/>
  <c r="AI46" i="31" s="1"/>
  <c r="AB46" i="31" a="1"/>
  <c r="AB46" i="31" s="1"/>
  <c r="AH46" i="31" a="1"/>
  <c r="AH46" i="31" s="1"/>
  <c r="AF49" i="31" a="1"/>
  <c r="AF49" i="31" s="1"/>
  <c r="U84" i="31"/>
  <c r="AI96" i="31" a="1"/>
  <c r="AI96" i="31" s="1"/>
  <c r="AA96" i="31" a="1"/>
  <c r="AA96" i="31" s="1"/>
  <c r="AK96" i="31" a="1"/>
  <c r="AK96" i="31" s="1"/>
  <c r="Y96" i="31" a="1"/>
  <c r="Y96" i="31" s="1"/>
  <c r="AB96" i="31" a="1"/>
  <c r="AB96" i="31" s="1"/>
  <c r="Z96" i="31" a="1"/>
  <c r="Z96" i="31" s="1"/>
  <c r="AD96" i="31" a="1"/>
  <c r="AD96" i="31" s="1"/>
  <c r="AJ96" i="31" a="1"/>
  <c r="AJ96" i="31" s="1"/>
  <c r="X96" i="31" a="1"/>
  <c r="X96" i="31" s="1"/>
  <c r="AH96" i="31" a="1"/>
  <c r="AH96" i="31" s="1"/>
  <c r="AE96" i="31" a="1"/>
  <c r="AE96" i="31" s="1"/>
  <c r="AG96" i="31" a="1"/>
  <c r="AG96" i="31" s="1"/>
  <c r="AK10" i="31" a="1"/>
  <c r="AK10" i="31" s="1"/>
  <c r="Z10" i="31" a="1"/>
  <c r="Z10" i="31" s="1"/>
  <c r="AA10" i="31" a="1"/>
  <c r="AA10" i="31" s="1"/>
  <c r="AF10" i="31" a="1"/>
  <c r="AF10" i="31" s="1"/>
  <c r="AI10" i="31" a="1"/>
  <c r="AI10" i="31" s="1"/>
  <c r="AC10" i="31" a="1"/>
  <c r="AC10" i="31" s="1"/>
  <c r="AH10" i="31" a="1"/>
  <c r="AH10" i="31" s="1"/>
  <c r="Y10" i="31" a="1"/>
  <c r="Y10" i="31" s="1"/>
  <c r="AB10" i="31" a="1"/>
  <c r="AB10" i="31" s="1"/>
  <c r="AD10" i="31" a="1"/>
  <c r="AD10" i="31" s="1"/>
  <c r="W10" i="31" a="1"/>
  <c r="W10" i="31" s="1"/>
  <c r="AG10" i="31" a="1"/>
  <c r="AG10" i="31" s="1"/>
  <c r="AJ10" i="31" a="1"/>
  <c r="AJ10" i="31" s="1"/>
  <c r="X10" i="31" a="1"/>
  <c r="X10" i="31" s="1"/>
  <c r="AB49" i="31" a="1"/>
  <c r="AB49" i="31" s="1"/>
  <c r="Y49" i="31" a="1"/>
  <c r="Y49" i="31" s="1"/>
  <c r="X49" i="31" a="1"/>
  <c r="X49" i="31" s="1"/>
  <c r="AE49" i="31" a="1"/>
  <c r="AE49" i="31" s="1"/>
  <c r="AI49" i="31" a="1"/>
  <c r="AI49" i="31" s="1"/>
  <c r="AG49" i="31" a="1"/>
  <c r="AG49" i="31" s="1"/>
  <c r="AC49" i="31" a="1"/>
  <c r="AC49" i="31" s="1"/>
  <c r="AD49" i="31" a="1"/>
  <c r="AD49" i="31" s="1"/>
  <c r="AK49" i="31" a="1"/>
  <c r="AK49" i="31" s="1"/>
  <c r="Z49" i="31" a="1"/>
  <c r="Z49" i="31" s="1"/>
  <c r="AF75" i="31" a="1"/>
  <c r="AF75" i="31" s="1"/>
  <c r="AE75" i="31" a="1"/>
  <c r="AE75" i="31" s="1"/>
  <c r="Z75" i="31" a="1"/>
  <c r="Z75" i="31" s="1"/>
  <c r="Y75" i="31" a="1"/>
  <c r="Y75" i="31" s="1"/>
  <c r="AA75" i="31" a="1"/>
  <c r="AA75" i="31" s="1"/>
  <c r="AD75" i="31" a="1"/>
  <c r="AD75" i="31" s="1"/>
  <c r="X75" i="31" a="1"/>
  <c r="X75" i="31" s="1"/>
  <c r="AG75" i="31" a="1"/>
  <c r="AG75" i="31" s="1"/>
  <c r="AH75" i="31" a="1"/>
  <c r="AH75" i="31" s="1"/>
  <c r="AB75" i="31" a="1"/>
  <c r="AB75" i="31" s="1"/>
  <c r="AJ75" i="31" a="1"/>
  <c r="AJ75" i="31" s="1"/>
  <c r="AK75" i="31" a="1"/>
  <c r="AK75" i="31" s="1"/>
  <c r="AC75" i="31" a="1"/>
  <c r="AC75" i="31" s="1"/>
  <c r="AJ49" i="31" a="1"/>
  <c r="AJ49" i="31" s="1"/>
  <c r="U57" i="31"/>
  <c r="T57" i="31"/>
  <c r="AI93" i="31" a="1"/>
  <c r="AI93" i="31" s="1"/>
  <c r="W93" i="31" a="1"/>
  <c r="W93" i="31" s="1"/>
  <c r="AJ93" i="31" a="1"/>
  <c r="AJ93" i="31" s="1"/>
  <c r="AG93" i="31" a="1"/>
  <c r="AG93" i="31" s="1"/>
  <c r="Y93" i="31" a="1"/>
  <c r="Y93" i="31" s="1"/>
  <c r="AK93" i="31" a="1"/>
  <c r="AK93" i="31" s="1"/>
  <c r="AC93" i="31" a="1"/>
  <c r="AC93" i="31" s="1"/>
  <c r="AB93" i="31" a="1"/>
  <c r="AB93" i="31" s="1"/>
  <c r="AD93" i="31" a="1"/>
  <c r="AD93" i="31" s="1"/>
  <c r="X93" i="31" a="1"/>
  <c r="X93" i="31" s="1"/>
  <c r="Z93" i="31" a="1"/>
  <c r="Z93" i="31" s="1"/>
  <c r="AA93" i="31" a="1"/>
  <c r="AA93" i="31" s="1"/>
  <c r="AF93" i="31" a="1"/>
  <c r="AF93" i="31" s="1"/>
  <c r="X50" i="31" a="1"/>
  <c r="X50" i="31" s="1"/>
  <c r="Z50" i="31" a="1"/>
  <c r="Z50" i="31" s="1"/>
  <c r="AF50" i="31" a="1"/>
  <c r="AF50" i="31" s="1"/>
  <c r="AJ50" i="31" a="1"/>
  <c r="AJ50" i="31" s="1"/>
  <c r="AH50" i="31" a="1"/>
  <c r="AH50" i="31" s="1"/>
  <c r="AD50" i="31" a="1"/>
  <c r="AD50" i="31" s="1"/>
  <c r="AK50" i="31" a="1"/>
  <c r="AK50" i="31" s="1"/>
  <c r="AC50" i="31" a="1"/>
  <c r="AC50" i="31" s="1"/>
  <c r="AB50" i="31" a="1"/>
  <c r="AB50" i="31" s="1"/>
  <c r="W50" i="31" a="1"/>
  <c r="W50" i="31" s="1"/>
  <c r="AE50" i="31" a="1"/>
  <c r="AE50" i="31" s="1"/>
  <c r="AI50" i="31" a="1"/>
  <c r="AI50" i="31" s="1"/>
  <c r="Z102" i="31" a="1"/>
  <c r="Z102" i="31" s="1"/>
  <c r="AG102" i="31" a="1"/>
  <c r="AG102" i="31" s="1"/>
  <c r="AK102" i="31" a="1"/>
  <c r="AK102" i="31" s="1"/>
  <c r="AE102" i="31" a="1"/>
  <c r="AE102" i="31" s="1"/>
  <c r="Y102" i="31" a="1"/>
  <c r="Y102" i="31" s="1"/>
  <c r="AC102" i="31" a="1"/>
  <c r="AC102" i="31" s="1"/>
  <c r="X102" i="31" a="1"/>
  <c r="X102" i="31" s="1"/>
  <c r="AA102" i="31" a="1"/>
  <c r="AA102" i="31" s="1"/>
  <c r="AJ102" i="31" a="1"/>
  <c r="AJ102" i="31" s="1"/>
  <c r="AH102" i="31" a="1"/>
  <c r="AH102" i="31" s="1"/>
  <c r="AD102" i="31" a="1"/>
  <c r="AD102" i="31" s="1"/>
  <c r="AB102" i="31" a="1"/>
  <c r="AB102" i="31" s="1"/>
  <c r="W102" i="31" a="1"/>
  <c r="W102" i="31" s="1"/>
  <c r="AF102" i="31" a="1"/>
  <c r="AF102" i="31" s="1"/>
  <c r="AD88" i="31" a="1"/>
  <c r="AD88" i="31" s="1"/>
  <c r="AF88" i="31" a="1"/>
  <c r="AF88" i="31" s="1"/>
  <c r="AK88" i="31" a="1"/>
  <c r="AK88" i="31" s="1"/>
  <c r="AB88" i="31" a="1"/>
  <c r="AB88" i="31" s="1"/>
  <c r="AI88" i="31" a="1"/>
  <c r="AI88" i="31" s="1"/>
  <c r="AE88" i="31" a="1"/>
  <c r="AE88" i="31" s="1"/>
  <c r="X88" i="31" a="1"/>
  <c r="X88" i="31" s="1"/>
  <c r="Z88" i="31" a="1"/>
  <c r="Z88" i="31" s="1"/>
  <c r="W88" i="31" a="1"/>
  <c r="W88" i="31" s="1"/>
  <c r="AH88" i="31" a="1"/>
  <c r="AH88" i="31" s="1"/>
  <c r="AC88" i="31" a="1"/>
  <c r="AC88" i="31" s="1"/>
  <c r="AG88" i="31" a="1"/>
  <c r="AG88" i="31" s="1"/>
  <c r="AA88" i="31" a="1"/>
  <c r="AA88" i="31" s="1"/>
  <c r="Y88" i="31" a="1"/>
  <c r="Y88" i="31" s="1"/>
  <c r="AJ88" i="31" a="1"/>
  <c r="AJ88" i="31" s="1"/>
  <c r="AE10" i="31" a="1"/>
  <c r="AE10" i="31" s="1"/>
  <c r="AA49" i="31" a="1"/>
  <c r="AA49" i="31" s="1"/>
  <c r="Y50" i="31" a="1"/>
  <c r="Y50" i="31" s="1"/>
  <c r="W103" i="31" a="1"/>
  <c r="W103" i="31" s="1"/>
  <c r="AF103" i="31" a="1"/>
  <c r="AF103" i="31" s="1"/>
  <c r="Y103" i="31" a="1"/>
  <c r="Y103" i="31" s="1"/>
  <c r="AJ103" i="31" a="1"/>
  <c r="AJ103" i="31" s="1"/>
  <c r="AD103" i="31" a="1"/>
  <c r="AD103" i="31" s="1"/>
  <c r="Z103" i="31" a="1"/>
  <c r="Z103" i="31" s="1"/>
  <c r="AB103" i="31" a="1"/>
  <c r="AB103" i="31" s="1"/>
  <c r="X103" i="31" a="1"/>
  <c r="X103" i="31" s="1"/>
  <c r="AA103" i="31" a="1"/>
  <c r="AA103" i="31" s="1"/>
  <c r="AI103" i="31" a="1"/>
  <c r="AI103" i="31" s="1"/>
  <c r="AH103" i="31" a="1"/>
  <c r="AH103" i="31" s="1"/>
  <c r="AC103" i="31" a="1"/>
  <c r="AC103" i="31" s="1"/>
  <c r="AK103" i="31" a="1"/>
  <c r="AK103" i="31" s="1"/>
  <c r="AE103" i="31" a="1"/>
  <c r="AE103" i="31" s="1"/>
  <c r="X6" i="31" a="1"/>
  <c r="X6" i="31" s="1"/>
  <c r="AC6" i="31" a="1"/>
  <c r="AC6" i="31" s="1"/>
  <c r="AI6" i="31" a="1"/>
  <c r="AI6" i="31" s="1"/>
  <c r="AG6" i="31" a="1"/>
  <c r="AG6" i="31" s="1"/>
  <c r="AH6" i="31" a="1"/>
  <c r="AH6" i="31" s="1"/>
  <c r="AA6" i="31" a="1"/>
  <c r="AA6" i="31" s="1"/>
  <c r="AK6" i="31" a="1"/>
  <c r="AK6" i="31" s="1"/>
  <c r="AF6" i="31" a="1"/>
  <c r="AF6" i="31" s="1"/>
  <c r="W6" i="31" a="1"/>
  <c r="W6" i="31" s="1"/>
  <c r="Y6" i="31" a="1"/>
  <c r="Y6" i="31" s="1"/>
  <c r="AE6" i="31" a="1"/>
  <c r="AE6" i="31" s="1"/>
  <c r="Z6" i="31" a="1"/>
  <c r="Z6" i="31" s="1"/>
  <c r="AF96" i="31" a="1"/>
  <c r="AF96" i="31" s="1"/>
  <c r="AC57" i="31" l="1" a="1"/>
  <c r="AC57" i="31" s="1"/>
  <c r="AJ57" i="31" a="1"/>
  <c r="AJ57" i="31" s="1"/>
  <c r="W57" i="31" a="1"/>
  <c r="W57" i="31" s="1"/>
  <c r="AF57" i="31" a="1"/>
  <c r="AF57" i="31" s="1"/>
  <c r="AK57" i="31" a="1"/>
  <c r="AK57" i="31" s="1"/>
  <c r="X57" i="31" a="1"/>
  <c r="X57" i="31" s="1"/>
  <c r="Z57" i="31" a="1"/>
  <c r="Z57" i="31" s="1"/>
  <c r="AI57" i="31" a="1"/>
  <c r="AI57" i="31" s="1"/>
  <c r="AE57" i="31" a="1"/>
  <c r="AE57" i="31" s="1"/>
  <c r="AB57" i="31" a="1"/>
  <c r="AB57" i="31" s="1"/>
  <c r="AH57" i="31" a="1"/>
  <c r="AH57" i="31" s="1"/>
  <c r="AG57" i="31" a="1"/>
  <c r="AG57" i="31" s="1"/>
  <c r="Y57" i="31" a="1"/>
  <c r="Y57" i="31" s="1"/>
  <c r="AD57" i="31" a="1"/>
  <c r="AD57" i="31" s="1"/>
  <c r="AA57" i="31" a="1"/>
  <c r="AA57" i="31" s="1"/>
  <c r="AD84" i="31" a="1"/>
  <c r="AD84" i="31" s="1"/>
  <c r="AE84" i="31" a="1"/>
  <c r="AE84" i="31" s="1"/>
  <c r="AK84" i="31" a="1"/>
  <c r="AK84" i="31" s="1"/>
  <c r="X84" i="31" a="1"/>
  <c r="X84" i="31" s="1"/>
  <c r="W84" i="31" a="1"/>
  <c r="W84" i="31" s="1"/>
  <c r="AH84" i="31" a="1"/>
  <c r="AH84" i="31" s="1"/>
  <c r="AF84" i="31" a="1"/>
  <c r="AF84" i="31" s="1"/>
  <c r="AC84" i="31" a="1"/>
  <c r="AC84" i="31" s="1"/>
  <c r="AJ84" i="31" a="1"/>
  <c r="AJ84" i="31" s="1"/>
  <c r="AA84" i="31" a="1"/>
  <c r="AA84" i="31" s="1"/>
  <c r="AB84" i="31" a="1"/>
  <c r="AB84" i="31" s="1"/>
  <c r="Y84" i="31" a="1"/>
  <c r="Y84" i="31" s="1"/>
  <c r="AI84" i="31" a="1"/>
  <c r="AI84" i="31" s="1"/>
  <c r="AG84" i="31" a="1"/>
  <c r="AG84" i="31" s="1"/>
  <c r="Z84" i="31" a="1"/>
  <c r="Z84" i="31" s="1"/>
</calcChain>
</file>

<file path=xl/sharedStrings.xml><?xml version="1.0" encoding="utf-8"?>
<sst xmlns="http://schemas.openxmlformats.org/spreadsheetml/2006/main" count="874" uniqueCount="246">
  <si>
    <t>Countries</t>
  </si>
  <si>
    <t>Code</t>
  </si>
  <si>
    <t>Classification</t>
  </si>
  <si>
    <t>Region</t>
  </si>
  <si>
    <t>Afghanistan</t>
  </si>
  <si>
    <t>AFG</t>
  </si>
  <si>
    <t>Low income</t>
  </si>
  <si>
    <t>South Asia</t>
  </si>
  <si>
    <t>Algeria</t>
  </si>
  <si>
    <t>DZA</t>
  </si>
  <si>
    <t>Upper middle income</t>
  </si>
  <si>
    <t>Angola</t>
  </si>
  <si>
    <t>AGO</t>
  </si>
  <si>
    <t>Sub-Saharan Africa</t>
  </si>
  <si>
    <t>Argentina</t>
  </si>
  <si>
    <t>ARG</t>
  </si>
  <si>
    <t>Latin America and the Caribbean</t>
  </si>
  <si>
    <t>Armenia</t>
  </si>
  <si>
    <t>ARM</t>
  </si>
  <si>
    <t>Lower middle income</t>
  </si>
  <si>
    <t>Europe and Central Asia</t>
  </si>
  <si>
    <t>Azerbaijan</t>
  </si>
  <si>
    <t>AZE</t>
  </si>
  <si>
    <t>Bangladesh</t>
  </si>
  <si>
    <t>BGD</t>
  </si>
  <si>
    <t>Belize</t>
  </si>
  <si>
    <t>BLZ</t>
  </si>
  <si>
    <t>Benin</t>
  </si>
  <si>
    <t>BEN</t>
  </si>
  <si>
    <t>Bhutan</t>
  </si>
  <si>
    <t>BTN</t>
  </si>
  <si>
    <t>Bolivia, Plurinational State of</t>
  </si>
  <si>
    <t>BOL</t>
  </si>
  <si>
    <t>Botswana</t>
  </si>
  <si>
    <t>BWA</t>
  </si>
  <si>
    <t>Brazil</t>
  </si>
  <si>
    <t>BRA</t>
  </si>
  <si>
    <t>Burkina Faso</t>
  </si>
  <si>
    <t>BFA</t>
  </si>
  <si>
    <t>Burundi</t>
  </si>
  <si>
    <t>BDI</t>
  </si>
  <si>
    <t>Cambodia</t>
  </si>
  <si>
    <t>KHM</t>
  </si>
  <si>
    <t>East Asia and Pacific</t>
  </si>
  <si>
    <t>Cameroon</t>
  </si>
  <si>
    <t>CMR</t>
  </si>
  <si>
    <t>Cape Verde</t>
  </si>
  <si>
    <t>CPV</t>
  </si>
  <si>
    <t>Central African Republic</t>
  </si>
  <si>
    <t>CAF</t>
  </si>
  <si>
    <t>Chad</t>
  </si>
  <si>
    <t>TCD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</si>
  <si>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</si>
  <si>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</si>
  <si>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</si>
  <si>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</si>
  <si>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</si>
  <si>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</si>
  <si>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</si>
  <si>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</si>
  <si>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Costa Rica</t>
  </si>
  <si>
    <t>CRI</t>
  </si>
  <si>
    <t>Côte d'Ivoire</t>
  </si>
  <si>
    <t>CIV</t>
  </si>
  <si>
    <t>Democratic Republic of the Congo</t>
  </si>
  <si>
    <t>COD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</si>
  <si>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</si>
  <si>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</si>
  <si>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</si>
  <si>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</si>
  <si>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</si>
  <si>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</si>
  <si>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</si>
  <si>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</si>
  <si>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Eritrea</t>
  </si>
  <si>
    <t>ERI</t>
  </si>
  <si>
    <t>Ethiopia</t>
  </si>
  <si>
    <t>ETH</t>
  </si>
  <si>
    <t>Gabon</t>
  </si>
  <si>
    <t>GAB</t>
  </si>
  <si>
    <t>Gambia</t>
  </si>
  <si>
    <t>GMB</t>
  </si>
  <si>
    <t>Georgia</t>
  </si>
  <si>
    <t>GEO</t>
  </si>
  <si>
    <t>Ghana</t>
  </si>
  <si>
    <t>GHA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</si>
  <si>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</si>
  <si>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</si>
  <si>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</si>
  <si>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</si>
  <si>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</si>
  <si>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</si>
  <si>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</si>
  <si>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</si>
  <si>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</si>
  <si>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</si>
  <si>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</si>
  <si>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</si>
  <si>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</si>
  <si>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</si>
  <si>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India</t>
  </si>
  <si>
    <t>IND</t>
  </si>
  <si>
    <t>Indonesia</t>
  </si>
  <si>
    <t>IDN</t>
  </si>
  <si>
    <t>Iran (Islamic Republic of)</t>
  </si>
  <si>
    <t>IRN</t>
  </si>
  <si>
    <t>Jamaica</t>
  </si>
  <si>
    <t>JAM</t>
  </si>
  <si>
    <t>Jordan</t>
  </si>
  <si>
    <t>JOR</t>
  </si>
  <si>
    <t>Kazakhstan</t>
  </si>
  <si>
    <t>KAZ</t>
  </si>
  <si>
    <t>Kenya</t>
  </si>
  <si>
    <t>KEN</t>
  </si>
  <si>
    <t>Kyrgyzstan</t>
  </si>
  <si>
    <t>KGZ</t>
  </si>
  <si>
    <t>Lao People's Democratic Republic</t>
  </si>
  <si>
    <t>LAO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</si>
  <si>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</si>
  <si>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</si>
  <si>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</si>
  <si>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</si>
  <si>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</si>
  <si>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</si>
  <si>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</si>
  <si>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</si>
  <si>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</si>
  <si>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</si>
  <si>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</si>
  <si>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</si>
  <si>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</si>
  <si>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</si>
  <si>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</si>
  <si>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</si>
  <si>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</si>
  <si>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</si>
  <si>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Mauritania</t>
  </si>
  <si>
    <t>MRT</t>
  </si>
  <si>
    <t>Mauritius</t>
  </si>
  <si>
    <t>MUS</t>
  </si>
  <si>
    <t xml:space="preserve">Mexico </t>
  </si>
  <si>
    <t>MEX</t>
  </si>
  <si>
    <t>Mongolia</t>
  </si>
  <si>
    <t>MNG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</si>
  <si>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</si>
  <si>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</si>
  <si>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</si>
  <si>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</si>
  <si>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</si>
  <si>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</si>
  <si>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</si>
  <si>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</si>
  <si>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</si>
  <si>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</si>
  <si>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Nicaragua</t>
  </si>
  <si>
    <t>NIC</t>
  </si>
  <si>
    <t>Niger</t>
  </si>
  <si>
    <t>NER</t>
  </si>
  <si>
    <t>Nigeria</t>
  </si>
  <si>
    <t>NGA</t>
  </si>
  <si>
    <t>Pakistan</t>
  </si>
  <si>
    <t>PAK</t>
  </si>
  <si>
    <t>Panama</t>
  </si>
  <si>
    <t>PAN</t>
  </si>
  <si>
    <t>Paraguay</t>
  </si>
  <si>
    <t>PRY</t>
  </si>
  <si>
    <t>Peru</t>
  </si>
  <si>
    <t>PER</t>
  </si>
  <si>
    <t>Philippines</t>
  </si>
  <si>
    <t>PHL</t>
  </si>
  <si>
    <t>Rwanda</t>
  </si>
  <si>
    <t>RWA</t>
  </si>
  <si>
    <t>Senegal</t>
  </si>
  <si>
    <t>SEN</t>
  </si>
  <si>
    <t>Sierra Leone</t>
  </si>
  <si>
    <t>SLE</t>
  </si>
  <si>
    <t>South Africa</t>
  </si>
  <si>
    <t>ZAF</t>
  </si>
  <si>
    <t>Sri Lanka</t>
  </si>
  <si>
    <t>LKA</t>
  </si>
  <si>
    <t>St. Lucia</t>
  </si>
  <si>
    <t>LCA</t>
  </si>
  <si>
    <t>St. Vincent and the Grenadines</t>
  </si>
  <si>
    <t>VCT</t>
  </si>
  <si>
    <t>Sudan</t>
  </si>
  <si>
    <t>SDN</t>
  </si>
  <si>
    <t>Suriname</t>
  </si>
  <si>
    <t>SUR</t>
  </si>
  <si>
    <t>Swaziland</t>
  </si>
  <si>
    <t>SWZ</t>
  </si>
  <si>
    <t>Tajikistan</t>
  </si>
  <si>
    <t>TJK</t>
  </si>
  <si>
    <t>Tanzania, United Republic of</t>
  </si>
  <si>
    <t>TZA</t>
  </si>
  <si>
    <t>Thailand</t>
  </si>
  <si>
    <t>THA</t>
  </si>
  <si>
    <t>Timor-Leste</t>
  </si>
  <si>
    <t>TLS</t>
  </si>
  <si>
    <t>Togo</t>
  </si>
  <si>
    <t>TGO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</si>
  <si>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</si>
  <si>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</si>
  <si>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</si>
  <si>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</si>
  <si>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</si>
  <si>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</si>
  <si>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</si>
  <si>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</si>
  <si>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Uzbekistan</t>
  </si>
  <si>
    <t>UZB</t>
  </si>
  <si>
    <t xml:space="preserve">Venezuela, Bolivarian Republic of </t>
  </si>
  <si>
    <t>VEN</t>
  </si>
  <si>
    <t>Viet Nam</t>
  </si>
  <si>
    <t>VNM</t>
  </si>
  <si>
    <t>Yemen</t>
  </si>
  <si>
    <t>YEM</t>
  </si>
  <si>
    <t>Zambia</t>
  </si>
  <si>
    <t>ZMB</t>
  </si>
  <si>
    <t>Zimbabwe</t>
  </si>
  <si>
    <t>ZWE</t>
  </si>
  <si>
    <t>% Elderly</t>
  </si>
  <si>
    <t>% Children</t>
  </si>
  <si>
    <t>Source</t>
  </si>
  <si>
    <t>Country</t>
  </si>
  <si>
    <t xml:space="preserve">Bolivia, Plurinational State of </t>
  </si>
  <si>
    <t>Honduraz</t>
  </si>
  <si>
    <t>Mexico</t>
  </si>
  <si>
    <t>Poverty Headcount at National Poverty Line</t>
  </si>
  <si>
    <t>Poverty headcount ratio at 2$ a day PPP (% population)</t>
  </si>
  <si>
    <t>http://esa.un.org/wpp/index.htm</t>
  </si>
  <si>
    <t>TFR</t>
  </si>
  <si>
    <t>WPP2012</t>
  </si>
  <si>
    <t>n.d.</t>
  </si>
  <si>
    <t>% Orphans</t>
  </si>
  <si>
    <t>Household size</t>
  </si>
  <si>
    <t>Poverty line (adjusted to 2n.d.13)</t>
  </si>
  <si>
    <t>Minimum salary</t>
  </si>
  <si>
    <t>PPP exchange rate</t>
  </si>
  <si>
    <t>GDPPC 2n.d.14</t>
  </si>
  <si>
    <t>Population</t>
  </si>
  <si>
    <t>Effective Coverage pensions</t>
  </si>
  <si>
    <t>Average hh size</t>
  </si>
  <si>
    <t>Disability rate</t>
  </si>
  <si>
    <t>gdppcusd</t>
  </si>
  <si>
    <t>Middle East and North Africa</t>
  </si>
  <si>
    <t>Crude Birrth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</si>
</sst>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##0.00;\-##0.00;0"/>
    <numFmt numFmtId="168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Tahom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0" fillId="0" borderId="1" xfId="0" applyFont="1" applyFill="1" applyBorder="1" applyAlignment="1">
      <alignment horizontal="right"/>
    </xf>
    <xf numFmtId="0" fontId="0" fillId="0" borderId="1" xfId="0" applyBorder="1"/>
    <xf numFmtId="0" fontId="0" fillId="0" borderId="2" xfId="0" applyFont="1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3" xfId="0" applyBorder="1" applyAlignment="1">
      <alignment horizontal="right"/>
    </xf>
    <xf numFmtId="0" fontId="0" fillId="0" borderId="3" xfId="0" applyBorder="1"/>
    <xf numFmtId="9" fontId="0" fillId="0" borderId="0" xfId="1" applyFont="1"/>
    <xf numFmtId="0" fontId="0" fillId="3" borderId="9" xfId="0" applyFont="1" applyFill="1" applyBorder="1" applyAlignment="1">
      <alignment horizontal="right"/>
    </xf>
    <xf numFmtId="0" fontId="0" fillId="3" borderId="9" xfId="0" applyFill="1" applyBorder="1"/>
    <xf numFmtId="166" fontId="2" fillId="0" borderId="2" xfId="2" applyNumberFormat="1" applyFont="1" applyFill="1" applyBorder="1"/>
    <xf numFmtId="0" fontId="0" fillId="0" borderId="1" xfId="0" applyBorder="1" applyAlignment="1">
      <alignment horizontal="right"/>
    </xf>
    <xf numFmtId="0" fontId="0" fillId="0" borderId="6" xfId="0" applyBorder="1"/>
    <xf numFmtId="0" fontId="0" fillId="3" borderId="4" xfId="0" applyFill="1" applyBorder="1"/>
    <xf numFmtId="0" fontId="0" fillId="3" borderId="1" xfId="0" applyFill="1" applyBorder="1" applyAlignment="1">
      <alignment horizontal="right"/>
    </xf>
    <xf numFmtId="2" fontId="0" fillId="0" borderId="0" xfId="0" applyNumberFormat="1"/>
    <xf numFmtId="167" fontId="3" fillId="0" borderId="6" xfId="0" applyNumberFormat="1" applyFont="1" applyBorder="1" applyAlignment="1">
      <alignment horizontal="right"/>
    </xf>
    <xf numFmtId="165" fontId="0" fillId="0" borderId="0" xfId="1" applyNumberFormat="1" applyFont="1"/>
    <xf numFmtId="2" fontId="0" fillId="0" borderId="6" xfId="1" applyNumberFormat="1" applyFont="1" applyBorder="1"/>
    <xf numFmtId="167" fontId="3" fillId="0" borderId="0" xfId="0" applyNumberFormat="1" applyFont="1" applyBorder="1" applyAlignment="1">
      <alignment horizontal="right"/>
    </xf>
    <xf numFmtId="2" fontId="0" fillId="0" borderId="0" xfId="1" applyNumberFormat="1" applyFont="1" applyBorder="1"/>
    <xf numFmtId="2" fontId="0" fillId="0" borderId="7" xfId="1" applyNumberFormat="1" applyFont="1" applyBorder="1"/>
    <xf numFmtId="0" fontId="0" fillId="2" borderId="9" xfId="0" applyNumberFormat="1" applyFill="1" applyBorder="1"/>
    <xf numFmtId="0" fontId="0" fillId="2" borderId="9" xfId="0" applyFill="1" applyBorder="1"/>
    <xf numFmtId="0" fontId="0" fillId="2" borderId="8" xfId="0" applyFill="1" applyBorder="1"/>
    <xf numFmtId="10" fontId="0" fillId="2" borderId="8" xfId="0" applyNumberFormat="1" applyFill="1" applyBorder="1"/>
    <xf numFmtId="0" fontId="0" fillId="2" borderId="8" xfId="0" applyNumberFormat="1" applyFill="1" applyBorder="1"/>
    <xf numFmtId="2" fontId="0" fillId="2" borderId="5" xfId="0" applyNumberFormat="1" applyFill="1" applyBorder="1"/>
    <xf numFmtId="0" fontId="0" fillId="2" borderId="8" xfId="0" applyNumberFormat="1" applyFill="1" applyBorder="1" applyAlignment="1">
      <alignment wrapText="1"/>
    </xf>
    <xf numFmtId="0" fontId="0" fillId="2" borderId="0" xfId="0" applyNumberFormat="1" applyFill="1" applyBorder="1"/>
    <xf numFmtId="10" fontId="0" fillId="0" borderId="0" xfId="0" applyNumberFormat="1"/>
    <xf numFmtId="168" fontId="0" fillId="0" borderId="0" xfId="0" applyNumberFormat="1"/>
    <xf numFmtId="164" fontId="0" fillId="0" borderId="0" xfId="2" applyFont="1"/>
    <xf numFmtId="166" fontId="0" fillId="0" borderId="0" xfId="2" applyNumberFormat="1" applyFont="1"/>
    <xf numFmtId="0" fontId="0" fillId="0" borderId="0" xfId="0" applyNumberFormat="1" applyFill="1" applyBorder="1" applyAlignment="1"/>
    <xf numFmtId="10" fontId="0" fillId="0" borderId="0" xfId="1" applyNumberFormat="1" applyFont="1"/>
    <xf numFmtId="0" fontId="0" fillId="0" borderId="0" xfId="2" applyNumberFormat="1" applyFont="1"/>
    <xf numFmtId="164" fontId="0" fillId="0" borderId="0" xfId="0" applyNumberFormat="1"/>
    <xf numFmtId="10" fontId="1" fillId="0" borderId="0" xfId="1" applyNumberFormat="1" applyFont="1" applyAlignment="1">
      <alignment horizontal="right"/>
    </xf>
    <xf numFmtId="10" fontId="0" fillId="0" borderId="0" xfId="1" applyNumberFormat="1" applyFont="1" applyAlignment="1">
      <alignment horizontal="right"/>
    </xf>
    <xf numFmtId="0" fontId="5" fillId="0" borderId="0" xfId="3"/>
    <xf numFmtId="0" fontId="5" fillId="0" borderId="0" xfId="3" applyProtection="1">
      <protection locked="0"/>
    </xf>
  </cellXfs>
  <cellStyles count="4">
    <cellStyle name="Comma 2" xfId="2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P$3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P4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checked="Checked" firstButton="1" fmlaLink="P5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P3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P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fmlaLink="P6" lockText="1" noThreeD="1"/>
</file>

<file path=xl/ctrlProps/ctrlProp20.xml><?xml version="1.0" encoding="utf-8"?>
<formControlPr xmlns="http://schemas.microsoft.com/office/spreadsheetml/2009/9/main" objectType="Radio" checked="Checked" firstButton="1" fmlaLink="P4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firstButton="1" fmlaLink="P5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P3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P3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CheckBox" fmlaLink="P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hyperlink" Target="http://www.social-protection.org/gimi/gess/ShowWiki.action?wiki.wikiId=305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jpg"/><Relationship Id="rId6" Type="http://schemas.openxmlformats.org/officeDocument/2006/relationships/image" Target="../media/image3.png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8.emf"/><Relationship Id="rId1" Type="http://schemas.openxmlformats.org/officeDocument/2006/relationships/image" Target="../media/image10.jpg"/><Relationship Id="rId6" Type="http://schemas.openxmlformats.org/officeDocument/2006/relationships/image" Target="../media/image3.png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png"/><Relationship Id="rId1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2.png"/><Relationship Id="rId1" Type="http://schemas.openxmlformats.org/officeDocument/2006/relationships/image" Target="../media/image10.jpg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emf"/><Relationship Id="rId1" Type="http://schemas.openxmlformats.org/officeDocument/2006/relationships/image" Target="../media/image10.jpg"/><Relationship Id="rId4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emf"/><Relationship Id="rId1" Type="http://schemas.openxmlformats.org/officeDocument/2006/relationships/image" Target="../media/image10.jpg"/><Relationship Id="rId5" Type="http://schemas.openxmlformats.org/officeDocument/2006/relationships/image" Target="../media/image13.emf"/><Relationship Id="rId4" Type="http://schemas.openxmlformats.org/officeDocument/2006/relationships/image" Target="../media/image3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emf"/><Relationship Id="rId1" Type="http://schemas.openxmlformats.org/officeDocument/2006/relationships/image" Target="../media/image10.jpg"/><Relationship Id="rId4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emf"/><Relationship Id="rId1" Type="http://schemas.openxmlformats.org/officeDocument/2006/relationships/image" Target="../media/image10.jpg"/><Relationship Id="rId5" Type="http://schemas.openxmlformats.org/officeDocument/2006/relationships/image" Target="../media/image13.emf"/><Relationship Id="rId4" Type="http://schemas.openxmlformats.org/officeDocument/2006/relationships/image" Target="../media/image3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emf"/><Relationship Id="rId1" Type="http://schemas.openxmlformats.org/officeDocument/2006/relationships/image" Target="../media/image10.jpg"/><Relationship Id="rId4" Type="http://schemas.openxmlformats.org/officeDocument/2006/relationships/image" Target="../media/image13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emf"/><Relationship Id="rId1" Type="http://schemas.openxmlformats.org/officeDocument/2006/relationships/image" Target="../media/image10.jpg"/><Relationship Id="rId4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emf"/><Relationship Id="rId1" Type="http://schemas.openxmlformats.org/officeDocument/2006/relationships/image" Target="../media/image10.jpg"/><Relationship Id="rId4" Type="http://schemas.openxmlformats.org/officeDocument/2006/relationships/image" Target="../media/image13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10.jp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4.emf"/><Relationship Id="rId1" Type="http://schemas.openxmlformats.org/officeDocument/2006/relationships/image" Target="../media/image28.emf"/><Relationship Id="rId6" Type="http://schemas.openxmlformats.org/officeDocument/2006/relationships/image" Target="../media/image23.emf"/><Relationship Id="rId5" Type="http://schemas.openxmlformats.org/officeDocument/2006/relationships/image" Target="../media/image25.emf"/><Relationship Id="rId4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5.emf"/><Relationship Id="rId1" Type="http://schemas.openxmlformats.org/officeDocument/2006/relationships/image" Target="../media/image36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8.emf"/><Relationship Id="rId1" Type="http://schemas.openxmlformats.org/officeDocument/2006/relationships/image" Target="../media/image39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41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3.emf"/><Relationship Id="rId1" Type="http://schemas.openxmlformats.org/officeDocument/2006/relationships/image" Target="../media/image4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5.emf"/><Relationship Id="rId1" Type="http://schemas.openxmlformats.org/officeDocument/2006/relationships/image" Target="../media/image4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40621</xdr:colOff>
      <xdr:row>0</xdr:row>
      <xdr:rowOff>0</xdr:rowOff>
    </xdr:from>
    <xdr:to>
      <xdr:col>15</xdr:col>
      <xdr:colOff>0</xdr:colOff>
      <xdr:row>51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21" y="0"/>
          <a:ext cx="13080067" cy="10322719"/>
        </a:xfrm>
        <a:prstGeom prst="rect">
          <a:avLst/>
        </a:prstGeom>
      </xdr:spPr>
    </xdr:pic>
    <xdr:clientData/>
  </xdr:twoCellAnchor>
  <xdr:twoCellAnchor>
    <xdr:from>
      <xdr:col>1</xdr:col>
      <xdr:colOff>469900</xdr:colOff>
      <xdr:row>7</xdr:row>
      <xdr:rowOff>177800</xdr:rowOff>
    </xdr:from>
    <xdr:to>
      <xdr:col>7</xdr:col>
      <xdr:colOff>736600</xdr:colOff>
      <xdr:row>26</xdr:row>
      <xdr:rowOff>101600</xdr:rowOff>
    </xdr:to>
    <xdr:sp macro="" textlink="">
      <xdr:nvSpPr>
        <xdr:cNvPr id="3" name="TextBox 2"/>
        <xdr:cNvSpPr txBox="1"/>
      </xdr:nvSpPr>
      <xdr:spPr>
        <a:xfrm>
          <a:off x="1308100" y="1577975"/>
          <a:ext cx="5295900" cy="3724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500">
              <a:solidFill>
                <a:schemeClr val="bg1"/>
              </a:solidFill>
              <a:latin typeface="Avenir Medium"/>
              <a:cs typeface="Avenir Medium"/>
            </a:rPr>
            <a:t>Welcome to the </a:t>
          </a:r>
          <a:br>
            <a:rPr lang="en-US" sz="2500">
              <a:solidFill>
                <a:schemeClr val="bg1"/>
              </a:solidFill>
              <a:latin typeface="Avenir Medium"/>
              <a:cs typeface="Avenir Medium"/>
            </a:rPr>
          </a:br>
          <a:r>
            <a:rPr lang="en-US" sz="2500">
              <a:solidFill>
                <a:schemeClr val="bg1"/>
              </a:solidFill>
              <a:latin typeface="Avenir Medium"/>
              <a:cs typeface="Avenir Medium"/>
            </a:rPr>
            <a:t>SOCIAL PROTECTION</a:t>
          </a:r>
          <a:br>
            <a:rPr lang="en-US" sz="2500">
              <a:solidFill>
                <a:schemeClr val="bg1"/>
              </a:solidFill>
              <a:latin typeface="Avenir Medium"/>
              <a:cs typeface="Avenir Medium"/>
            </a:rPr>
          </a:br>
          <a:r>
            <a:rPr lang="en-US" sz="2500">
              <a:solidFill>
                <a:schemeClr val="bg1"/>
              </a:solidFill>
              <a:latin typeface="Avenir Medium"/>
              <a:cs typeface="Avenir Medium"/>
            </a:rPr>
            <a:t>FLOOR COST CALCULATOR </a:t>
          </a:r>
          <a:br>
            <a:rPr lang="en-US" sz="2500">
              <a:solidFill>
                <a:schemeClr val="bg1"/>
              </a:solidFill>
              <a:latin typeface="Avenir Medium"/>
              <a:cs typeface="Avenir Medium"/>
            </a:rPr>
          </a:br>
          <a:endParaRPr lang="en-US" sz="2500">
            <a:solidFill>
              <a:schemeClr val="bg1"/>
            </a:solidFill>
            <a:latin typeface="Avenir Medium"/>
            <a:cs typeface="Avenir Medium"/>
          </a:endParaRPr>
        </a:p>
        <a:p>
          <a:endParaRPr lang="en-US" sz="2500">
            <a:solidFill>
              <a:schemeClr val="bg1"/>
            </a:solidFill>
            <a:latin typeface="Avenir Book"/>
            <a:cs typeface="Avenir Book"/>
          </a:endParaRPr>
        </a:p>
        <a:p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To select the countries you are interested </a:t>
          </a:r>
          <a:br>
            <a:rPr lang="en-US" sz="20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in, as well as the desired benefit package, please click on the</a:t>
          </a:r>
          <a:r>
            <a:rPr lang="en-US" sz="2000" baseline="0">
              <a:solidFill>
                <a:schemeClr val="bg1"/>
              </a:solidFill>
              <a:latin typeface="Avenir Book"/>
              <a:cs typeface="Avenir Book"/>
            </a:rPr>
            <a:t> </a:t>
          </a:r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Start</a:t>
          </a:r>
          <a:r>
            <a:rPr lang="en-US" sz="2000" baseline="0">
              <a:solidFill>
                <a:schemeClr val="bg1"/>
              </a:solidFill>
              <a:latin typeface="Avenir Book"/>
              <a:cs typeface="Avenir Book"/>
            </a:rPr>
            <a:t> </a:t>
          </a:r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button.</a:t>
          </a:r>
        </a:p>
        <a:p>
          <a:endParaRPr lang="en-US" sz="2000">
            <a:solidFill>
              <a:schemeClr val="bg1"/>
            </a:solidFill>
            <a:latin typeface="Avenir Book"/>
            <a:cs typeface="Avenir Book"/>
          </a:endParaRPr>
        </a:p>
        <a:p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For more information , please</a:t>
          </a:r>
          <a:r>
            <a:rPr lang="en-US" sz="2000" baseline="0">
              <a:solidFill>
                <a:schemeClr val="bg1"/>
              </a:solidFill>
              <a:latin typeface="Avenir Book"/>
              <a:cs typeface="Avenir Book"/>
            </a:rPr>
            <a:t> go to this </a:t>
          </a:r>
          <a:r>
            <a:rPr lang="en-US" sz="2000" i="0" u="dbl" baseline="0">
              <a:solidFill>
                <a:schemeClr val="bg1"/>
              </a:solidFill>
              <a:latin typeface="Avenir Book"/>
              <a:cs typeface="Avenir Book"/>
            </a:rPr>
            <a:t>page</a:t>
          </a:r>
          <a:endParaRPr lang="en-US" sz="2000" i="0" u="dbl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twoCellAnchor editAs="oneCell">
    <xdr:from>
      <xdr:col>1</xdr:col>
      <xdr:colOff>228600</xdr:colOff>
      <xdr:row>35</xdr:row>
      <xdr:rowOff>12700</xdr:rowOff>
    </xdr:from>
    <xdr:to>
      <xdr:col>4</xdr:col>
      <xdr:colOff>749300</xdr:colOff>
      <xdr:row>41</xdr:row>
      <xdr:rowOff>12700</xdr:rowOff>
    </xdr:to>
    <xdr:pic macro="[0]!STARTbutton"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" y="7013575"/>
          <a:ext cx="3035300" cy="1200150"/>
        </a:xfrm>
        <a:prstGeom prst="rect">
          <a:avLst/>
        </a:prstGeom>
      </xdr:spPr>
    </xdr:pic>
    <xdr:clientData/>
  </xdr:twoCellAnchor>
  <xdr:twoCellAnchor editAs="oneCell">
    <xdr:from>
      <xdr:col>4</xdr:col>
      <xdr:colOff>586705</xdr:colOff>
      <xdr:row>37</xdr:row>
      <xdr:rowOff>49212</xdr:rowOff>
    </xdr:from>
    <xdr:to>
      <xdr:col>5</xdr:col>
      <xdr:colOff>96168</xdr:colOff>
      <xdr:row>39</xdr:row>
      <xdr:rowOff>11112</xdr:rowOff>
    </xdr:to>
    <xdr:pic macro="[0]!helpwelcome"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1276" y="7601176"/>
          <a:ext cx="353106" cy="370115"/>
        </a:xfrm>
        <a:prstGeom prst="rect">
          <a:avLst/>
        </a:prstGeom>
      </xdr:spPr>
    </xdr:pic>
    <xdr:clientData/>
  </xdr:twoCellAnchor>
  <xdr:oneCellAnchor>
    <xdr:from>
      <xdr:col>5</xdr:col>
      <xdr:colOff>64628</xdr:colOff>
      <xdr:row>36</xdr:row>
      <xdr:rowOff>119069</xdr:rowOff>
    </xdr:from>
    <xdr:ext cx="3793026" cy="593239"/>
    <xdr:sp macro="" textlink="">
      <xdr:nvSpPr>
        <xdr:cNvPr id="7" name="TextBox6" hidden="1"/>
        <xdr:cNvSpPr txBox="1"/>
      </xdr:nvSpPr>
      <xdr:spPr>
        <a:xfrm>
          <a:off x="4282842" y="7466926"/>
          <a:ext cx="3793026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600" b="1">
              <a:solidFill>
                <a:schemeClr val="accent6"/>
              </a:solidFill>
            </a:rPr>
            <a:t>Click</a:t>
          </a:r>
          <a:r>
            <a:rPr lang="en-GB" sz="1600" b="1" baseline="0">
              <a:solidFill>
                <a:schemeClr val="accent6"/>
              </a:solidFill>
            </a:rPr>
            <a:t> here to start the process of choosing </a:t>
          </a:r>
        </a:p>
        <a:p>
          <a:r>
            <a:rPr lang="en-GB" sz="1600" b="1" baseline="0">
              <a:solidFill>
                <a:schemeClr val="accent6"/>
              </a:solidFill>
            </a:rPr>
            <a:t>the countries  and designing the benefits.</a:t>
          </a:r>
          <a:endParaRPr lang="en-GB" sz="1600" b="1">
            <a:solidFill>
              <a:schemeClr val="accent6"/>
            </a:solidFill>
          </a:endParaRPr>
        </a:p>
      </xdr:txBody>
    </xdr:sp>
    <xdr:clientData fLocksWithSheet="0"/>
  </xdr:oneCellAnchor>
  <xdr:twoCellAnchor>
    <xdr:from>
      <xdr:col>6</xdr:col>
      <xdr:colOff>779319</xdr:colOff>
      <xdr:row>22</xdr:row>
      <xdr:rowOff>0</xdr:rowOff>
    </xdr:from>
    <xdr:to>
      <xdr:col>7</xdr:col>
      <xdr:colOff>710046</xdr:colOff>
      <xdr:row>24</xdr:row>
      <xdr:rowOff>103909</xdr:rowOff>
    </xdr:to>
    <xdr:sp macro="" textlink="">
      <xdr:nvSpPr>
        <xdr:cNvPr id="5" name="Rectangle 4">
          <a:hlinkClick xmlns:r="http://schemas.openxmlformats.org/officeDocument/2006/relationships" r:id="rId4"/>
        </xdr:cNvPr>
        <xdr:cNvSpPr/>
      </xdr:nvSpPr>
      <xdr:spPr>
        <a:xfrm>
          <a:off x="5766955" y="4572000"/>
          <a:ext cx="762000" cy="5195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93436</xdr:rowOff>
    </xdr:from>
    <xdr:ext cx="13144500" cy="102012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436"/>
          <a:ext cx="13144500" cy="10201275"/>
        </a:xfrm>
        <a:prstGeom prst="rect">
          <a:avLst/>
        </a:prstGeom>
      </xdr:spPr>
    </xdr:pic>
    <xdr:clientData/>
  </xdr:oneCellAnchor>
  <xdr:oneCellAnchor>
    <xdr:from>
      <xdr:col>1</xdr:col>
      <xdr:colOff>165099</xdr:colOff>
      <xdr:row>15</xdr:row>
      <xdr:rowOff>76200</xdr:rowOff>
    </xdr:from>
    <xdr:ext cx="6366863" cy="45243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299" y="3076575"/>
          <a:ext cx="6366863" cy="4524375"/>
        </a:xfrm>
        <a:prstGeom prst="rect">
          <a:avLst/>
        </a:prstGeom>
        <a:effectLst>
          <a:outerShdw blurRad="342900" dist="508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1</xdr:col>
      <xdr:colOff>203200</xdr:colOff>
      <xdr:row>15</xdr:row>
      <xdr:rowOff>101600</xdr:rowOff>
    </xdr:from>
    <xdr:to>
      <xdr:col>8</xdr:col>
      <xdr:colOff>203200</xdr:colOff>
      <xdr:row>19</xdr:row>
      <xdr:rowOff>25400</xdr:rowOff>
    </xdr:to>
    <xdr:sp macro="" textlink="">
      <xdr:nvSpPr>
        <xdr:cNvPr id="4" name="TextBox 3"/>
        <xdr:cNvSpPr txBox="1"/>
      </xdr:nvSpPr>
      <xdr:spPr>
        <a:xfrm>
          <a:off x="1041400" y="3101975"/>
          <a:ext cx="58674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East Asia and Pacific</a:t>
          </a:r>
        </a:p>
      </xdr:txBody>
    </xdr:sp>
    <xdr:clientData/>
  </xdr:twoCellAnchor>
  <xdr:twoCellAnchor>
    <xdr:from>
      <xdr:col>1</xdr:col>
      <xdr:colOff>203200</xdr:colOff>
      <xdr:row>19</xdr:row>
      <xdr:rowOff>50800</xdr:rowOff>
    </xdr:from>
    <xdr:to>
      <xdr:col>8</xdr:col>
      <xdr:colOff>203200</xdr:colOff>
      <xdr:row>22</xdr:row>
      <xdr:rowOff>165100</xdr:rowOff>
    </xdr:to>
    <xdr:sp macro="" textlink="">
      <xdr:nvSpPr>
        <xdr:cNvPr id="5" name="TextBox 4"/>
        <xdr:cNvSpPr txBox="1"/>
      </xdr:nvSpPr>
      <xdr:spPr>
        <a:xfrm>
          <a:off x="1041400" y="3851275"/>
          <a:ext cx="58674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Europe and Central Asia</a:t>
          </a:r>
        </a:p>
      </xdr:txBody>
    </xdr:sp>
    <xdr:clientData/>
  </xdr:twoCellAnchor>
  <xdr:twoCellAnchor>
    <xdr:from>
      <xdr:col>1</xdr:col>
      <xdr:colOff>203200</xdr:colOff>
      <xdr:row>23</xdr:row>
      <xdr:rowOff>12700</xdr:rowOff>
    </xdr:from>
    <xdr:to>
      <xdr:col>8</xdr:col>
      <xdr:colOff>203200</xdr:colOff>
      <xdr:row>26</xdr:row>
      <xdr:rowOff>127000</xdr:rowOff>
    </xdr:to>
    <xdr:sp macro="" textlink="">
      <xdr:nvSpPr>
        <xdr:cNvPr id="6" name="TextBox 5"/>
        <xdr:cNvSpPr txBox="1"/>
      </xdr:nvSpPr>
      <xdr:spPr>
        <a:xfrm>
          <a:off x="1041400" y="4613275"/>
          <a:ext cx="58674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Latin America and the Caribbean</a:t>
          </a:r>
        </a:p>
      </xdr:txBody>
    </xdr:sp>
    <xdr:clientData/>
  </xdr:twoCellAnchor>
  <xdr:twoCellAnchor>
    <xdr:from>
      <xdr:col>1</xdr:col>
      <xdr:colOff>0</xdr:colOff>
      <xdr:row>2</xdr:row>
      <xdr:rowOff>114300</xdr:rowOff>
    </xdr:from>
    <xdr:to>
      <xdr:col>9</xdr:col>
      <xdr:colOff>215900</xdr:colOff>
      <xdr:row>8</xdr:row>
      <xdr:rowOff>50800</xdr:rowOff>
    </xdr:to>
    <xdr:sp macro="" textlink="">
      <xdr:nvSpPr>
        <xdr:cNvPr id="7" name="TextBox 6"/>
        <xdr:cNvSpPr txBox="1"/>
      </xdr:nvSpPr>
      <xdr:spPr>
        <a:xfrm>
          <a:off x="838200" y="514350"/>
          <a:ext cx="6921500" cy="113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600">
              <a:solidFill>
                <a:schemeClr val="bg1"/>
              </a:solidFill>
              <a:latin typeface="Avenir Book"/>
              <a:cs typeface="Avenir Book"/>
            </a:rPr>
            <a:t>Costing benefits </a:t>
          </a:r>
          <a:br>
            <a:rPr lang="en-US" sz="26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2600">
              <a:solidFill>
                <a:schemeClr val="bg1"/>
              </a:solidFill>
              <a:latin typeface="Avenir Book"/>
              <a:cs typeface="Avenir Book"/>
            </a:rPr>
            <a:t>for a region</a:t>
          </a:r>
        </a:p>
      </xdr:txBody>
    </xdr:sp>
    <xdr:clientData/>
  </xdr:twoCellAnchor>
  <xdr:twoCellAnchor>
    <xdr:from>
      <xdr:col>1</xdr:col>
      <xdr:colOff>0</xdr:colOff>
      <xdr:row>9</xdr:row>
      <xdr:rowOff>76200</xdr:rowOff>
    </xdr:from>
    <xdr:to>
      <xdr:col>9</xdr:col>
      <xdr:colOff>215900</xdr:colOff>
      <xdr:row>15</xdr:row>
      <xdr:rowOff>12700</xdr:rowOff>
    </xdr:to>
    <xdr:sp macro="" textlink="">
      <xdr:nvSpPr>
        <xdr:cNvPr id="8" name="TextBox 7"/>
        <xdr:cNvSpPr txBox="1"/>
      </xdr:nvSpPr>
      <xdr:spPr>
        <a:xfrm>
          <a:off x="838200" y="1876425"/>
          <a:ext cx="6921500" cy="113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Please select the regions for which you want</a:t>
          </a:r>
          <a:br>
            <a:rPr lang="en-US" sz="20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to cost the benefits</a:t>
          </a:r>
        </a:p>
      </xdr:txBody>
    </xdr:sp>
    <xdr:clientData/>
  </xdr:twoCellAnchor>
  <xdr:twoCellAnchor>
    <xdr:from>
      <xdr:col>1</xdr:col>
      <xdr:colOff>203200</xdr:colOff>
      <xdr:row>26</xdr:row>
      <xdr:rowOff>152400</xdr:rowOff>
    </xdr:from>
    <xdr:to>
      <xdr:col>8</xdr:col>
      <xdr:colOff>203200</xdr:colOff>
      <xdr:row>30</xdr:row>
      <xdr:rowOff>76200</xdr:rowOff>
    </xdr:to>
    <xdr:sp macro="" textlink="">
      <xdr:nvSpPr>
        <xdr:cNvPr id="9" name="TextBox 8"/>
        <xdr:cNvSpPr txBox="1"/>
      </xdr:nvSpPr>
      <xdr:spPr>
        <a:xfrm>
          <a:off x="1041400" y="5353050"/>
          <a:ext cx="58674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Middle East and North Africa</a:t>
          </a:r>
        </a:p>
      </xdr:txBody>
    </xdr:sp>
    <xdr:clientData/>
  </xdr:twoCellAnchor>
  <xdr:twoCellAnchor>
    <xdr:from>
      <xdr:col>1</xdr:col>
      <xdr:colOff>203200</xdr:colOff>
      <xdr:row>30</xdr:row>
      <xdr:rowOff>101600</xdr:rowOff>
    </xdr:from>
    <xdr:to>
      <xdr:col>8</xdr:col>
      <xdr:colOff>203200</xdr:colOff>
      <xdr:row>34</xdr:row>
      <xdr:rowOff>25400</xdr:rowOff>
    </xdr:to>
    <xdr:sp macro="" textlink="">
      <xdr:nvSpPr>
        <xdr:cNvPr id="10" name="TextBox 9"/>
        <xdr:cNvSpPr txBox="1"/>
      </xdr:nvSpPr>
      <xdr:spPr>
        <a:xfrm>
          <a:off x="1041400" y="6102350"/>
          <a:ext cx="58674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Sub-Saharan Africa</a:t>
          </a:r>
        </a:p>
      </xdr:txBody>
    </xdr:sp>
    <xdr:clientData/>
  </xdr:twoCellAnchor>
  <xdr:twoCellAnchor>
    <xdr:from>
      <xdr:col>1</xdr:col>
      <xdr:colOff>203200</xdr:colOff>
      <xdr:row>34</xdr:row>
      <xdr:rowOff>63500</xdr:rowOff>
    </xdr:from>
    <xdr:to>
      <xdr:col>8</xdr:col>
      <xdr:colOff>203200</xdr:colOff>
      <xdr:row>37</xdr:row>
      <xdr:rowOff>177800</xdr:rowOff>
    </xdr:to>
    <xdr:sp macro="" textlink="">
      <xdr:nvSpPr>
        <xdr:cNvPr id="11" name="TextBox 10"/>
        <xdr:cNvSpPr txBox="1"/>
      </xdr:nvSpPr>
      <xdr:spPr>
        <a:xfrm>
          <a:off x="1041400" y="6864350"/>
          <a:ext cx="58674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South</a:t>
          </a:r>
          <a:r>
            <a:rPr lang="en-US" sz="2400" b="0" i="0" baseline="0">
              <a:solidFill>
                <a:srgbClr val="1D578C"/>
              </a:solidFill>
              <a:latin typeface="Avenir Roman"/>
              <a:cs typeface="Avenir Roman"/>
            </a:rPr>
            <a:t> Asia</a:t>
          </a:r>
          <a:endParaRPr lang="en-US" sz="2400" b="0" i="0">
            <a:solidFill>
              <a:srgbClr val="1D578C"/>
            </a:solidFill>
            <a:latin typeface="Avenir Roman"/>
            <a:cs typeface="Avenir Roman"/>
          </a:endParaRPr>
        </a:p>
      </xdr:txBody>
    </xdr:sp>
    <xdr:clientData/>
  </xdr:twoCellAnchor>
  <xdr:oneCellAnchor>
    <xdr:from>
      <xdr:col>1</xdr:col>
      <xdr:colOff>50800</xdr:colOff>
      <xdr:row>42</xdr:row>
      <xdr:rowOff>76200</xdr:rowOff>
    </xdr:from>
    <xdr:ext cx="9271000" cy="732716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0" y="8477250"/>
          <a:ext cx="9271000" cy="732716"/>
        </a:xfrm>
        <a:prstGeom prst="rect">
          <a:avLst/>
        </a:prstGeom>
      </xdr:spPr>
    </xdr:pic>
    <xdr:clientData/>
  </xdr:oneCellAnchor>
  <xdr:twoCellAnchor editAs="oneCell">
    <xdr:from>
      <xdr:col>1</xdr:col>
      <xdr:colOff>53975</xdr:colOff>
      <xdr:row>42</xdr:row>
      <xdr:rowOff>92075</xdr:rowOff>
    </xdr:from>
    <xdr:to>
      <xdr:col>12</xdr:col>
      <xdr:colOff>74743</xdr:colOff>
      <xdr:row>46</xdr:row>
      <xdr:rowOff>3175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175" y="8493125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42</xdr:row>
      <xdr:rowOff>161925</xdr:rowOff>
    </xdr:from>
    <xdr:to>
      <xdr:col>3</xdr:col>
      <xdr:colOff>28575</xdr:colOff>
      <xdr:row>45</xdr:row>
      <xdr:rowOff>190500</xdr:rowOff>
    </xdr:to>
    <xdr:sp macro="[0]!restartfrompickregion" textlink="">
      <xdr:nvSpPr>
        <xdr:cNvPr id="13" name="Rectangle 12"/>
        <xdr:cNvSpPr/>
      </xdr:nvSpPr>
      <xdr:spPr>
        <a:xfrm>
          <a:off x="914400" y="8562975"/>
          <a:ext cx="16287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133350</xdr:colOff>
      <xdr:row>42</xdr:row>
      <xdr:rowOff>180975</xdr:rowOff>
    </xdr:from>
    <xdr:to>
      <xdr:col>9</xdr:col>
      <xdr:colOff>819150</xdr:colOff>
      <xdr:row>45</xdr:row>
      <xdr:rowOff>171450</xdr:rowOff>
    </xdr:to>
    <xdr:sp macro="[0]!backtotypeofreportfrompickregion" textlink="">
      <xdr:nvSpPr>
        <xdr:cNvPr id="15" name="Rectangle 14"/>
        <xdr:cNvSpPr/>
      </xdr:nvSpPr>
      <xdr:spPr>
        <a:xfrm>
          <a:off x="6838950" y="8582025"/>
          <a:ext cx="152400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19050</xdr:colOff>
      <xdr:row>42</xdr:row>
      <xdr:rowOff>180975</xdr:rowOff>
    </xdr:from>
    <xdr:to>
      <xdr:col>11</xdr:col>
      <xdr:colOff>723900</xdr:colOff>
      <xdr:row>45</xdr:row>
      <xdr:rowOff>190500</xdr:rowOff>
    </xdr:to>
    <xdr:sp macro="[0]!gotobenefitsfrompickregion" textlink="">
      <xdr:nvSpPr>
        <xdr:cNvPr id="16" name="Rectangle 15"/>
        <xdr:cNvSpPr/>
      </xdr:nvSpPr>
      <xdr:spPr>
        <a:xfrm>
          <a:off x="8401050" y="8582025"/>
          <a:ext cx="1543050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152400</xdr:rowOff>
        </xdr:from>
        <xdr:to>
          <xdr:col>8</xdr:col>
          <xdr:colOff>409575</xdr:colOff>
          <xdr:row>17</xdr:row>
          <xdr:rowOff>95250</xdr:rowOff>
        </xdr:to>
        <xdr:sp macro="" textlink="">
          <xdr:nvSpPr>
            <xdr:cNvPr id="79873" name="CheckBox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95250</xdr:rowOff>
        </xdr:from>
        <xdr:to>
          <xdr:col>8</xdr:col>
          <xdr:colOff>428625</xdr:colOff>
          <xdr:row>21</xdr:row>
          <xdr:rowOff>114300</xdr:rowOff>
        </xdr:to>
        <xdr:sp macro="" textlink="">
          <xdr:nvSpPr>
            <xdr:cNvPr id="79874" name="CheckBox2" hidden="1">
              <a:extLst>
                <a:ext uri="{63B3BB69-23CF-44E3-9099-C40C66FF867C}">
                  <a14:compatExt spid="_x0000_s79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24</xdr:row>
          <xdr:rowOff>95250</xdr:rowOff>
        </xdr:from>
        <xdr:to>
          <xdr:col>8</xdr:col>
          <xdr:colOff>409575</xdr:colOff>
          <xdr:row>25</xdr:row>
          <xdr:rowOff>28575</xdr:rowOff>
        </xdr:to>
        <xdr:sp macro="" textlink="">
          <xdr:nvSpPr>
            <xdr:cNvPr id="79875" name="CheckBox3" hidden="1">
              <a:extLst>
                <a:ext uri="{63B3BB69-23CF-44E3-9099-C40C66FF867C}">
                  <a14:compatExt spid="_x0000_s79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27</xdr:row>
          <xdr:rowOff>190500</xdr:rowOff>
        </xdr:from>
        <xdr:to>
          <xdr:col>8</xdr:col>
          <xdr:colOff>438150</xdr:colOff>
          <xdr:row>28</xdr:row>
          <xdr:rowOff>171450</xdr:rowOff>
        </xdr:to>
        <xdr:sp macro="" textlink="">
          <xdr:nvSpPr>
            <xdr:cNvPr id="79876" name="CheckBox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31</xdr:row>
          <xdr:rowOff>152400</xdr:rowOff>
        </xdr:from>
        <xdr:to>
          <xdr:col>8</xdr:col>
          <xdr:colOff>438150</xdr:colOff>
          <xdr:row>32</xdr:row>
          <xdr:rowOff>114300</xdr:rowOff>
        </xdr:to>
        <xdr:sp macro="" textlink="">
          <xdr:nvSpPr>
            <xdr:cNvPr id="79877" name="CheckBox5" hidden="1">
              <a:extLst>
                <a:ext uri="{63B3BB69-23CF-44E3-9099-C40C66FF867C}">
                  <a14:compatExt spid="_x0000_s79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35</xdr:row>
          <xdr:rowOff>95250</xdr:rowOff>
        </xdr:from>
        <xdr:to>
          <xdr:col>8</xdr:col>
          <xdr:colOff>428625</xdr:colOff>
          <xdr:row>36</xdr:row>
          <xdr:rowOff>85725</xdr:rowOff>
        </xdr:to>
        <xdr:sp macro="" textlink="">
          <xdr:nvSpPr>
            <xdr:cNvPr id="79878" name="CheckBox6" hidden="1">
              <a:extLst>
                <a:ext uri="{63B3BB69-23CF-44E3-9099-C40C66FF867C}">
                  <a14:compatExt spid="_x0000_s79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82550</xdr:colOff>
      <xdr:row>38</xdr:row>
      <xdr:rowOff>187325</xdr:rowOff>
    </xdr:from>
    <xdr:to>
      <xdr:col>8</xdr:col>
      <xdr:colOff>679450</xdr:colOff>
      <xdr:row>41</xdr:row>
      <xdr:rowOff>136525</xdr:rowOff>
    </xdr:to>
    <xdr:grpSp>
      <xdr:nvGrpSpPr>
        <xdr:cNvPr id="23" name="Group 22"/>
        <xdr:cNvGrpSpPr/>
      </xdr:nvGrpSpPr>
      <xdr:grpSpPr>
        <a:xfrm>
          <a:off x="5083175" y="7878763"/>
          <a:ext cx="2263775" cy="556418"/>
          <a:chOff x="5041901" y="5308597"/>
          <a:chExt cx="2247899" cy="520703"/>
        </a:xfrm>
      </xdr:grpSpPr>
      <xdr:pic macro="[0]!editfrompickregion">
        <xdr:nvPicPr>
          <xdr:cNvPr id="24" name="Picture 23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041901" y="5308597"/>
            <a:ext cx="2235200" cy="508000"/>
          </a:xfrm>
          <a:prstGeom prst="rect">
            <a:avLst/>
          </a:prstGeom>
          <a:effectLst>
            <a:outerShdw blurRad="342900" dist="50800" dir="2700000" algn="tl" rotWithShape="0">
              <a:srgbClr val="000000">
                <a:alpha val="40000"/>
              </a:srgbClr>
            </a:outerShdw>
          </a:effectLst>
        </xdr:spPr>
      </xdr:pic>
      <xdr:sp macro="[0]!editfrompickregion" textlink="">
        <xdr:nvSpPr>
          <xdr:cNvPr id="25" name="TextBox 24"/>
          <xdr:cNvSpPr txBox="1"/>
        </xdr:nvSpPr>
        <xdr:spPr>
          <a:xfrm>
            <a:off x="5486400" y="5321300"/>
            <a:ext cx="18034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 b="0" i="0">
                <a:solidFill>
                  <a:srgbClr val="1D578C"/>
                </a:solidFill>
                <a:latin typeface="Avenir Roman"/>
                <a:cs typeface="Avenir Roman"/>
              </a:rPr>
              <a:t>Edit selection</a:t>
            </a:r>
          </a:p>
        </xdr:txBody>
      </xdr:sp>
    </xdr:grpSp>
    <xdr:clientData/>
  </xdr:twoCellAnchor>
  <xdr:twoCellAnchor editAs="oneCell">
    <xdr:from>
      <xdr:col>11</xdr:col>
      <xdr:colOff>215900</xdr:colOff>
      <xdr:row>4</xdr:row>
      <xdr:rowOff>144463</xdr:rowOff>
    </xdr:from>
    <xdr:to>
      <xdr:col>11</xdr:col>
      <xdr:colOff>558800</xdr:colOff>
      <xdr:row>6</xdr:row>
      <xdr:rowOff>106363</xdr:rowOff>
    </xdr:to>
    <xdr:pic macro="[0]!helppickregion"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3713" y="954088"/>
          <a:ext cx="342900" cy="366713"/>
        </a:xfrm>
        <a:prstGeom prst="rect">
          <a:avLst/>
        </a:prstGeom>
      </xdr:spPr>
    </xdr:pic>
    <xdr:clientData/>
  </xdr:twoCellAnchor>
  <xdr:oneCellAnchor>
    <xdr:from>
      <xdr:col>0</xdr:col>
      <xdr:colOff>509605</xdr:colOff>
      <xdr:row>40</xdr:row>
      <xdr:rowOff>104320</xdr:rowOff>
    </xdr:from>
    <xdr:ext cx="3443956" cy="530658"/>
    <xdr:sp macro="" textlink="">
      <xdr:nvSpPr>
        <xdr:cNvPr id="28" name="TextBox 27" hidden="1"/>
        <xdr:cNvSpPr txBox="1"/>
      </xdr:nvSpPr>
      <xdr:spPr>
        <a:xfrm>
          <a:off x="509605" y="8268606"/>
          <a:ext cx="344395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Click</a:t>
          </a:r>
          <a:r>
            <a:rPr lang="en-GB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here to go back to the Welcome page. </a:t>
          </a:r>
        </a:p>
        <a:p>
          <a:pPr algn="just"/>
          <a:r>
            <a:rPr lang="en-GB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None of the changes made will be saved.</a:t>
          </a:r>
          <a:endParaRPr lang="en-GB" sz="1400" b="1">
            <a:solidFill>
              <a:schemeClr val="accent6"/>
            </a:solidFill>
            <a:effectLst/>
          </a:endParaRPr>
        </a:p>
      </xdr:txBody>
    </xdr:sp>
    <xdr:clientData fLocksWithSheet="0"/>
  </xdr:oneCellAnchor>
  <xdr:oneCellAnchor>
    <xdr:from>
      <xdr:col>4</xdr:col>
      <xdr:colOff>273739</xdr:colOff>
      <xdr:row>42</xdr:row>
      <xdr:rowOff>199571</xdr:rowOff>
    </xdr:from>
    <xdr:ext cx="2910332" cy="530658"/>
    <xdr:sp macro="" textlink="">
      <xdr:nvSpPr>
        <xdr:cNvPr id="29" name="TextBox 28" hidden="1"/>
        <xdr:cNvSpPr txBox="1"/>
      </xdr:nvSpPr>
      <xdr:spPr>
        <a:xfrm>
          <a:off x="3648310" y="8772071"/>
          <a:ext cx="291033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Click here to go back </a:t>
          </a:r>
          <a:r>
            <a:rPr lang="en-GB" sz="1400" b="1" baseline="0">
              <a:solidFill>
                <a:schemeClr val="accent6"/>
              </a:solidFill>
            </a:rPr>
            <a:t>to the previous page. Changes made will be saved.</a:t>
          </a:r>
        </a:p>
      </xdr:txBody>
    </xdr:sp>
    <xdr:clientData fLocksWithSheet="0"/>
  </xdr:oneCellAnchor>
  <xdr:oneCellAnchor>
    <xdr:from>
      <xdr:col>8</xdr:col>
      <xdr:colOff>783320</xdr:colOff>
      <xdr:row>40</xdr:row>
      <xdr:rowOff>134269</xdr:rowOff>
    </xdr:from>
    <xdr:ext cx="3598183" cy="530658"/>
    <xdr:sp macro="" textlink="">
      <xdr:nvSpPr>
        <xdr:cNvPr id="30" name="TextBox 29" hidden="1"/>
        <xdr:cNvSpPr txBox="1"/>
      </xdr:nvSpPr>
      <xdr:spPr>
        <a:xfrm>
          <a:off x="7532463" y="8298555"/>
          <a:ext cx="359818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With the required parameters, click here to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move to the next benefit  or the results page.</a:t>
          </a:r>
        </a:p>
      </xdr:txBody>
    </xdr:sp>
    <xdr:clientData fLocksWithSheet="0"/>
  </xdr:oneCellAnchor>
  <xdr:oneCellAnchor>
    <xdr:from>
      <xdr:col>9</xdr:col>
      <xdr:colOff>226096</xdr:colOff>
      <xdr:row>15</xdr:row>
      <xdr:rowOff>6685</xdr:rowOff>
    </xdr:from>
    <xdr:ext cx="2512098" cy="530658"/>
    <xdr:sp macro="" textlink="">
      <xdr:nvSpPr>
        <xdr:cNvPr id="31" name="TextBox 30" hidden="1"/>
        <xdr:cNvSpPr txBox="1"/>
      </xdr:nvSpPr>
      <xdr:spPr>
        <a:xfrm>
          <a:off x="7818882" y="3068292"/>
          <a:ext cx="251209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Tick</a:t>
          </a:r>
          <a:r>
            <a:rPr lang="en-GB" sz="1400" b="1" baseline="0">
              <a:solidFill>
                <a:schemeClr val="accent6"/>
              </a:solidFill>
            </a:rPr>
            <a:t> the</a:t>
          </a:r>
          <a:r>
            <a:rPr lang="en-GB" sz="1400" b="1">
              <a:solidFill>
                <a:schemeClr val="accent6"/>
              </a:solidFill>
            </a:rPr>
            <a:t> box(es) </a:t>
          </a:r>
          <a:r>
            <a:rPr lang="en-GB" sz="1400" b="1" baseline="0">
              <a:solidFill>
                <a:schemeClr val="accent6"/>
              </a:solidFill>
            </a:rPr>
            <a:t> to include the </a:t>
          </a:r>
        </a:p>
        <a:p>
          <a:r>
            <a:rPr lang="en-GB" sz="1400" b="1" baseline="0">
              <a:solidFill>
                <a:schemeClr val="accent6"/>
              </a:solidFill>
            </a:rPr>
            <a:t>region(s) in the estimation. 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164867</xdr:colOff>
      <xdr:row>38</xdr:row>
      <xdr:rowOff>186984</xdr:rowOff>
    </xdr:from>
    <xdr:ext cx="2842312" cy="530658"/>
    <xdr:sp macro="" textlink="">
      <xdr:nvSpPr>
        <xdr:cNvPr id="32" name="TextBox 31" hidden="1"/>
        <xdr:cNvSpPr txBox="1"/>
      </xdr:nvSpPr>
      <xdr:spPr>
        <a:xfrm>
          <a:off x="7757653" y="7943055"/>
          <a:ext cx="284231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</a:t>
          </a:r>
          <a:r>
            <a:rPr lang="en-GB" sz="1400" b="1">
              <a:solidFill>
                <a:schemeClr val="accent6"/>
              </a:solidFill>
            </a:rPr>
            <a:t>o modify the </a:t>
          </a:r>
          <a:r>
            <a:rPr lang="en-GB" sz="1400" b="1" baseline="0">
              <a:solidFill>
                <a:schemeClr val="accent6"/>
              </a:solidFill>
            </a:rPr>
            <a:t> </a:t>
          </a:r>
          <a:r>
            <a:rPr lang="en-GB" sz="1400" b="1">
              <a:solidFill>
                <a:schemeClr val="accent6"/>
              </a:solidFill>
            </a:rPr>
            <a:t>countries </a:t>
          </a:r>
          <a:r>
            <a:rPr lang="en-GB" sz="1400" b="1" baseline="0">
              <a:solidFill>
                <a:schemeClr val="accent6"/>
              </a:solidFill>
            </a:rPr>
            <a:t> included in chosen group(s).</a:t>
          </a:r>
        </a:p>
      </xdr:txBody>
    </xdr:sp>
    <xdr:clientData/>
  </xdr:oneCellAnchor>
  <xdr:twoCellAnchor editAs="oneCell">
    <xdr:from>
      <xdr:col>8</xdr:col>
      <xdr:colOff>758483</xdr:colOff>
      <xdr:row>15</xdr:row>
      <xdr:rowOff>110445</xdr:rowOff>
    </xdr:from>
    <xdr:to>
      <xdr:col>9</xdr:col>
      <xdr:colOff>257740</xdr:colOff>
      <xdr:row>17</xdr:row>
      <xdr:rowOff>72345</xdr:rowOff>
    </xdr:to>
    <xdr:pic macro="[0]!helppickregion1">
      <xdr:nvPicPr>
        <xdr:cNvPr id="33" name="Picture 32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25983" y="3146539"/>
          <a:ext cx="332695" cy="366712"/>
        </a:xfrm>
        <a:prstGeom prst="rect">
          <a:avLst/>
        </a:prstGeom>
      </xdr:spPr>
    </xdr:pic>
    <xdr:clientData/>
  </xdr:twoCellAnchor>
  <xdr:twoCellAnchor editAs="oneCell">
    <xdr:from>
      <xdr:col>8</xdr:col>
      <xdr:colOff>718684</xdr:colOff>
      <xdr:row>39</xdr:row>
      <xdr:rowOff>31524</xdr:rowOff>
    </xdr:from>
    <xdr:to>
      <xdr:col>9</xdr:col>
      <xdr:colOff>217941</xdr:colOff>
      <xdr:row>40</xdr:row>
      <xdr:rowOff>197531</xdr:rowOff>
    </xdr:to>
    <xdr:pic macro="[0]!helppickregion2">
      <xdr:nvPicPr>
        <xdr:cNvPr id="34" name="Picture 3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67827" y="7991703"/>
          <a:ext cx="342900" cy="370114"/>
        </a:xfrm>
        <a:prstGeom prst="rect">
          <a:avLst/>
        </a:prstGeom>
      </xdr:spPr>
    </xdr:pic>
    <xdr:clientData/>
  </xdr:twoCellAnchor>
  <xdr:twoCellAnchor editAs="oneCell">
    <xdr:from>
      <xdr:col>2</xdr:col>
      <xdr:colOff>762227</xdr:colOff>
      <xdr:row>43</xdr:row>
      <xdr:rowOff>129497</xdr:rowOff>
    </xdr:from>
    <xdr:to>
      <xdr:col>3</xdr:col>
      <xdr:colOff>261484</xdr:colOff>
      <xdr:row>45</xdr:row>
      <xdr:rowOff>91397</xdr:rowOff>
    </xdr:to>
    <xdr:pic macro="[0]!helppickregion_rstrt">
      <xdr:nvPicPr>
        <xdr:cNvPr id="35" name="Picture 3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9513" y="8906104"/>
          <a:ext cx="342900" cy="370114"/>
        </a:xfrm>
        <a:prstGeom prst="rect">
          <a:avLst/>
        </a:prstGeom>
      </xdr:spPr>
    </xdr:pic>
    <xdr:clientData/>
  </xdr:twoCellAnchor>
  <xdr:twoCellAnchor editAs="oneCell">
    <xdr:from>
      <xdr:col>7</xdr:col>
      <xdr:colOff>574448</xdr:colOff>
      <xdr:row>43</xdr:row>
      <xdr:rowOff>132217</xdr:rowOff>
    </xdr:from>
    <xdr:to>
      <xdr:col>8</xdr:col>
      <xdr:colOff>73705</xdr:colOff>
      <xdr:row>45</xdr:row>
      <xdr:rowOff>94117</xdr:rowOff>
    </xdr:to>
    <xdr:pic macro="[0]!helppickregion_prev">
      <xdr:nvPicPr>
        <xdr:cNvPr id="36" name="Picture 35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79948" y="8908824"/>
          <a:ext cx="342900" cy="370114"/>
        </a:xfrm>
        <a:prstGeom prst="rect">
          <a:avLst/>
        </a:prstGeom>
      </xdr:spPr>
    </xdr:pic>
    <xdr:clientData/>
  </xdr:twoCellAnchor>
  <xdr:twoCellAnchor editAs="oneCell">
    <xdr:from>
      <xdr:col>11</xdr:col>
      <xdr:colOff>563563</xdr:colOff>
      <xdr:row>43</xdr:row>
      <xdr:rowOff>134939</xdr:rowOff>
    </xdr:from>
    <xdr:to>
      <xdr:col>12</xdr:col>
      <xdr:colOff>62820</xdr:colOff>
      <xdr:row>45</xdr:row>
      <xdr:rowOff>96839</xdr:rowOff>
    </xdr:to>
    <xdr:pic macro="[0]!helppickregion_cont">
      <xdr:nvPicPr>
        <xdr:cNvPr id="37" name="Picture 36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43634" y="8911546"/>
          <a:ext cx="342900" cy="370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25450" cy="102012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25450" cy="10201275"/>
        </a:xfrm>
        <a:prstGeom prst="rect">
          <a:avLst/>
        </a:prstGeom>
      </xdr:spPr>
    </xdr:pic>
    <xdr:clientData/>
  </xdr:oneCellAnchor>
  <xdr:oneCellAnchor>
    <xdr:from>
      <xdr:col>1</xdr:col>
      <xdr:colOff>140884</xdr:colOff>
      <xdr:row>15</xdr:row>
      <xdr:rowOff>76200</xdr:rowOff>
    </xdr:from>
    <xdr:ext cx="6401309" cy="22764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084" y="3076575"/>
          <a:ext cx="6401309" cy="2276475"/>
        </a:xfrm>
        <a:prstGeom prst="rect">
          <a:avLst/>
        </a:prstGeom>
        <a:effectLst>
          <a:outerShdw blurRad="346075" dist="50800" dir="54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1</xdr:col>
      <xdr:colOff>203200</xdr:colOff>
      <xdr:row>15</xdr:row>
      <xdr:rowOff>101600</xdr:rowOff>
    </xdr:from>
    <xdr:to>
      <xdr:col>8</xdr:col>
      <xdr:colOff>203200</xdr:colOff>
      <xdr:row>19</xdr:row>
      <xdr:rowOff>25400</xdr:rowOff>
    </xdr:to>
    <xdr:sp macro="" textlink="">
      <xdr:nvSpPr>
        <xdr:cNvPr id="4" name="TextBox 3"/>
        <xdr:cNvSpPr txBox="1"/>
      </xdr:nvSpPr>
      <xdr:spPr>
        <a:xfrm>
          <a:off x="1041400" y="3101975"/>
          <a:ext cx="58674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Low income</a:t>
          </a:r>
        </a:p>
      </xdr:txBody>
    </xdr:sp>
    <xdr:clientData/>
  </xdr:twoCellAnchor>
  <xdr:twoCellAnchor>
    <xdr:from>
      <xdr:col>1</xdr:col>
      <xdr:colOff>203200</xdr:colOff>
      <xdr:row>19</xdr:row>
      <xdr:rowOff>50800</xdr:rowOff>
    </xdr:from>
    <xdr:to>
      <xdr:col>8</xdr:col>
      <xdr:colOff>203200</xdr:colOff>
      <xdr:row>22</xdr:row>
      <xdr:rowOff>165100</xdr:rowOff>
    </xdr:to>
    <xdr:sp macro="" textlink="">
      <xdr:nvSpPr>
        <xdr:cNvPr id="5" name="TextBox 4"/>
        <xdr:cNvSpPr txBox="1"/>
      </xdr:nvSpPr>
      <xdr:spPr>
        <a:xfrm>
          <a:off x="1041400" y="3851275"/>
          <a:ext cx="58674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Lower middle income</a:t>
          </a:r>
        </a:p>
      </xdr:txBody>
    </xdr:sp>
    <xdr:clientData/>
  </xdr:twoCellAnchor>
  <xdr:twoCellAnchor>
    <xdr:from>
      <xdr:col>1</xdr:col>
      <xdr:colOff>203200</xdr:colOff>
      <xdr:row>23</xdr:row>
      <xdr:rowOff>38100</xdr:rowOff>
    </xdr:from>
    <xdr:to>
      <xdr:col>8</xdr:col>
      <xdr:colOff>203200</xdr:colOff>
      <xdr:row>26</xdr:row>
      <xdr:rowOff>152400</xdr:rowOff>
    </xdr:to>
    <xdr:sp macro="" textlink="">
      <xdr:nvSpPr>
        <xdr:cNvPr id="6" name="TextBox 5"/>
        <xdr:cNvSpPr txBox="1"/>
      </xdr:nvSpPr>
      <xdr:spPr>
        <a:xfrm>
          <a:off x="1041400" y="4638675"/>
          <a:ext cx="58674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Upper middle income</a:t>
          </a:r>
        </a:p>
      </xdr:txBody>
    </xdr:sp>
    <xdr:clientData/>
  </xdr:twoCellAnchor>
  <xdr:twoCellAnchor>
    <xdr:from>
      <xdr:col>1</xdr:col>
      <xdr:colOff>0</xdr:colOff>
      <xdr:row>2</xdr:row>
      <xdr:rowOff>114300</xdr:rowOff>
    </xdr:from>
    <xdr:to>
      <xdr:col>9</xdr:col>
      <xdr:colOff>215900</xdr:colOff>
      <xdr:row>8</xdr:row>
      <xdr:rowOff>50800</xdr:rowOff>
    </xdr:to>
    <xdr:sp macro="" textlink="">
      <xdr:nvSpPr>
        <xdr:cNvPr id="7" name="TextBox 6"/>
        <xdr:cNvSpPr txBox="1"/>
      </xdr:nvSpPr>
      <xdr:spPr>
        <a:xfrm>
          <a:off x="838200" y="514350"/>
          <a:ext cx="6921500" cy="113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600">
              <a:solidFill>
                <a:schemeClr val="bg1"/>
              </a:solidFill>
              <a:latin typeface="Avenir Book"/>
              <a:cs typeface="Avenir Book"/>
            </a:rPr>
            <a:t>Costing for a country </a:t>
          </a:r>
          <a:br>
            <a:rPr lang="en-US" sz="26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2600">
              <a:solidFill>
                <a:schemeClr val="bg1"/>
              </a:solidFill>
              <a:latin typeface="Avenir Book"/>
              <a:cs typeface="Avenir Book"/>
            </a:rPr>
            <a:t>income group</a:t>
          </a:r>
        </a:p>
      </xdr:txBody>
    </xdr:sp>
    <xdr:clientData/>
  </xdr:twoCellAnchor>
  <xdr:twoCellAnchor>
    <xdr:from>
      <xdr:col>1</xdr:col>
      <xdr:colOff>0</xdr:colOff>
      <xdr:row>9</xdr:row>
      <xdr:rowOff>76200</xdr:rowOff>
    </xdr:from>
    <xdr:to>
      <xdr:col>9</xdr:col>
      <xdr:colOff>215900</xdr:colOff>
      <xdr:row>15</xdr:row>
      <xdr:rowOff>12700</xdr:rowOff>
    </xdr:to>
    <xdr:sp macro="" textlink="">
      <xdr:nvSpPr>
        <xdr:cNvPr id="8" name="TextBox 7"/>
        <xdr:cNvSpPr txBox="1"/>
      </xdr:nvSpPr>
      <xdr:spPr>
        <a:xfrm>
          <a:off x="838200" y="1876425"/>
          <a:ext cx="6921500" cy="113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Please select an income group for which </a:t>
          </a:r>
          <a:br>
            <a:rPr lang="en-US" sz="20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you want to cost</a:t>
          </a:r>
          <a:r>
            <a:rPr lang="en-US" sz="2000" baseline="0">
              <a:solidFill>
                <a:schemeClr val="bg1"/>
              </a:solidFill>
              <a:latin typeface="Avenir Book"/>
              <a:cs typeface="Avenir Book"/>
            </a:rPr>
            <a:t> the benefits</a:t>
          </a:r>
          <a:endParaRPr lang="en-US" sz="200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oneCellAnchor>
    <xdr:from>
      <xdr:col>1</xdr:col>
      <xdr:colOff>50800</xdr:colOff>
      <xdr:row>42</xdr:row>
      <xdr:rowOff>76200</xdr:rowOff>
    </xdr:from>
    <xdr:ext cx="9271000" cy="73271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0" y="8477250"/>
          <a:ext cx="9271000" cy="732716"/>
        </a:xfrm>
        <a:prstGeom prst="rect">
          <a:avLst/>
        </a:prstGeom>
      </xdr:spPr>
    </xdr:pic>
    <xdr:clientData/>
  </xdr:oneCellAnchor>
  <xdr:twoCellAnchor editAs="oneCell">
    <xdr:from>
      <xdr:col>1</xdr:col>
      <xdr:colOff>66675</xdr:colOff>
      <xdr:row>42</xdr:row>
      <xdr:rowOff>92075</xdr:rowOff>
    </xdr:from>
    <xdr:to>
      <xdr:col>12</xdr:col>
      <xdr:colOff>87443</xdr:colOff>
      <xdr:row>46</xdr:row>
      <xdr:rowOff>3175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0113" y="8593138"/>
          <a:ext cx="9188580" cy="720725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42</xdr:row>
      <xdr:rowOff>190500</xdr:rowOff>
    </xdr:from>
    <xdr:to>
      <xdr:col>3</xdr:col>
      <xdr:colOff>9525</xdr:colOff>
      <xdr:row>46</xdr:row>
      <xdr:rowOff>0</xdr:rowOff>
    </xdr:to>
    <xdr:sp macro="[0]!restartfrompickincome" textlink="">
      <xdr:nvSpPr>
        <xdr:cNvPr id="11" name="Rectangle 10"/>
        <xdr:cNvSpPr/>
      </xdr:nvSpPr>
      <xdr:spPr>
        <a:xfrm>
          <a:off x="904875" y="8591550"/>
          <a:ext cx="1619250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152400</xdr:colOff>
      <xdr:row>42</xdr:row>
      <xdr:rowOff>171450</xdr:rowOff>
    </xdr:from>
    <xdr:to>
      <xdr:col>9</xdr:col>
      <xdr:colOff>819150</xdr:colOff>
      <xdr:row>46</xdr:row>
      <xdr:rowOff>9525</xdr:rowOff>
    </xdr:to>
    <xdr:sp macro="[0]!backtotypefrompickincome" textlink="">
      <xdr:nvSpPr>
        <xdr:cNvPr id="12" name="Rectangle 11"/>
        <xdr:cNvSpPr/>
      </xdr:nvSpPr>
      <xdr:spPr>
        <a:xfrm>
          <a:off x="6858000" y="8572500"/>
          <a:ext cx="1504950" cy="638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809625</xdr:colOff>
      <xdr:row>42</xdr:row>
      <xdr:rowOff>142875</xdr:rowOff>
    </xdr:from>
    <xdr:to>
      <xdr:col>11</xdr:col>
      <xdr:colOff>742950</xdr:colOff>
      <xdr:row>46</xdr:row>
      <xdr:rowOff>0</xdr:rowOff>
    </xdr:to>
    <xdr:sp macro="[0]!gotobenefitsfrompickincome" textlink="">
      <xdr:nvSpPr>
        <xdr:cNvPr id="13" name="Rectangle 12"/>
        <xdr:cNvSpPr/>
      </xdr:nvSpPr>
      <xdr:spPr>
        <a:xfrm>
          <a:off x="8353425" y="8543925"/>
          <a:ext cx="1609725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20</xdr:row>
          <xdr:rowOff>123825</xdr:rowOff>
        </xdr:from>
        <xdr:to>
          <xdr:col>8</xdr:col>
          <xdr:colOff>466725</xdr:colOff>
          <xdr:row>21</xdr:row>
          <xdr:rowOff>114300</xdr:rowOff>
        </xdr:to>
        <xdr:sp macro="" textlink="">
          <xdr:nvSpPr>
            <xdr:cNvPr id="78853" name="CheckBox2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24</xdr:row>
          <xdr:rowOff>85725</xdr:rowOff>
        </xdr:from>
        <xdr:to>
          <xdr:col>8</xdr:col>
          <xdr:colOff>457200</xdr:colOff>
          <xdr:row>25</xdr:row>
          <xdr:rowOff>76200</xdr:rowOff>
        </xdr:to>
        <xdr:sp macro="" textlink="">
          <xdr:nvSpPr>
            <xdr:cNvPr id="78856" name="CheckBox3" hidden="1">
              <a:extLst>
                <a:ext uri="{63B3BB69-23CF-44E3-9099-C40C66FF867C}">
                  <a14:compatExt spid="_x0000_s78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161925</xdr:rowOff>
        </xdr:from>
        <xdr:to>
          <xdr:col>8</xdr:col>
          <xdr:colOff>466725</xdr:colOff>
          <xdr:row>17</xdr:row>
          <xdr:rowOff>171450</xdr:rowOff>
        </xdr:to>
        <xdr:sp macro="" textlink="">
          <xdr:nvSpPr>
            <xdr:cNvPr id="78849" name="CheckBox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95250</xdr:colOff>
      <xdr:row>27</xdr:row>
      <xdr:rowOff>104775</xdr:rowOff>
    </xdr:from>
    <xdr:to>
      <xdr:col>8</xdr:col>
      <xdr:colOff>692150</xdr:colOff>
      <xdr:row>30</xdr:row>
      <xdr:rowOff>53975</xdr:rowOff>
    </xdr:to>
    <xdr:grpSp>
      <xdr:nvGrpSpPr>
        <xdr:cNvPr id="18" name="Group 17"/>
        <xdr:cNvGrpSpPr/>
      </xdr:nvGrpSpPr>
      <xdr:grpSpPr>
        <a:xfrm>
          <a:off x="5095875" y="5569744"/>
          <a:ext cx="2263775" cy="556419"/>
          <a:chOff x="5041900" y="5308600"/>
          <a:chExt cx="2247900" cy="520700"/>
        </a:xfrm>
      </xdr:grpSpPr>
      <xdr:pic macro="[0]!editcountriesfrompickincome">
        <xdr:nvPicPr>
          <xdr:cNvPr id="19" name="Picture 18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041900" y="5308600"/>
            <a:ext cx="2235200" cy="508000"/>
          </a:xfrm>
          <a:prstGeom prst="rect">
            <a:avLst/>
          </a:prstGeom>
          <a:effectLst>
            <a:outerShdw blurRad="342900" dist="50800" dir="2700000" algn="tl" rotWithShape="0">
              <a:srgbClr val="000000">
                <a:alpha val="40000"/>
              </a:srgbClr>
            </a:outerShdw>
          </a:effectLst>
        </xdr:spPr>
      </xdr:pic>
      <xdr:sp macro="[0]!editcountriesfrompickincome" textlink="">
        <xdr:nvSpPr>
          <xdr:cNvPr id="20" name="TextBox 19"/>
          <xdr:cNvSpPr txBox="1"/>
        </xdr:nvSpPr>
        <xdr:spPr>
          <a:xfrm>
            <a:off x="5486400" y="5321300"/>
            <a:ext cx="18034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 b="0" i="0">
                <a:solidFill>
                  <a:srgbClr val="1D578C"/>
                </a:solidFill>
                <a:latin typeface="Avenir Roman"/>
                <a:cs typeface="Avenir Roman"/>
              </a:rPr>
              <a:t>Edit selection</a:t>
            </a:r>
          </a:p>
        </xdr:txBody>
      </xdr:sp>
    </xdr:grpSp>
    <xdr:clientData/>
  </xdr:twoCellAnchor>
  <xdr:oneCellAnchor>
    <xdr:from>
      <xdr:col>0</xdr:col>
      <xdr:colOff>654843</xdr:colOff>
      <xdr:row>40</xdr:row>
      <xdr:rowOff>85721</xdr:rowOff>
    </xdr:from>
    <xdr:ext cx="3571875" cy="530658"/>
    <xdr:sp macro="" textlink="">
      <xdr:nvSpPr>
        <xdr:cNvPr id="21" name="TextBox 20" hidden="1"/>
        <xdr:cNvSpPr txBox="1"/>
      </xdr:nvSpPr>
      <xdr:spPr>
        <a:xfrm>
          <a:off x="654843" y="8181971"/>
          <a:ext cx="35718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back to the welcome page. None of the changes made will be saved.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oneCellAnchor>
    <xdr:from>
      <xdr:col>6</xdr:col>
      <xdr:colOff>416723</xdr:colOff>
      <xdr:row>40</xdr:row>
      <xdr:rowOff>61908</xdr:rowOff>
    </xdr:from>
    <xdr:ext cx="3000371" cy="530658"/>
    <xdr:sp macro="" textlink="">
      <xdr:nvSpPr>
        <xdr:cNvPr id="22" name="TextBox 21" hidden="1"/>
        <xdr:cNvSpPr txBox="1"/>
      </xdr:nvSpPr>
      <xdr:spPr>
        <a:xfrm>
          <a:off x="5417348" y="8158158"/>
          <a:ext cx="300037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 here to go back to </a:t>
          </a:r>
          <a:r>
            <a:rPr lang="en-GB" sz="1400" b="1" baseline="0">
              <a:solidFill>
                <a:schemeClr val="accent6"/>
              </a:solidFill>
            </a:rPr>
            <a:t>the previous page. Changes made will be saved.</a:t>
          </a:r>
        </a:p>
      </xdr:txBody>
    </xdr:sp>
    <xdr:clientData fLocksWithSheet="0"/>
  </xdr:oneCellAnchor>
  <xdr:oneCellAnchor>
    <xdr:from>
      <xdr:col>8</xdr:col>
      <xdr:colOff>211918</xdr:colOff>
      <xdr:row>40</xdr:row>
      <xdr:rowOff>71431</xdr:rowOff>
    </xdr:from>
    <xdr:ext cx="3550445" cy="530658"/>
    <xdr:sp macro="" textlink="">
      <xdr:nvSpPr>
        <xdr:cNvPr id="23" name="TextBox 22" hidden="1"/>
        <xdr:cNvSpPr txBox="1"/>
      </xdr:nvSpPr>
      <xdr:spPr>
        <a:xfrm>
          <a:off x="6879418" y="8167681"/>
          <a:ext cx="355044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parameters, click here to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move to the next benefit  or the results page.</a:t>
          </a:r>
        </a:p>
      </xdr:txBody>
    </xdr:sp>
    <xdr:clientData fLocksWithSheet="0"/>
  </xdr:oneCellAnchor>
  <xdr:oneCellAnchor>
    <xdr:from>
      <xdr:col>9</xdr:col>
      <xdr:colOff>241652</xdr:colOff>
      <xdr:row>15</xdr:row>
      <xdr:rowOff>11907</xdr:rowOff>
    </xdr:from>
    <xdr:ext cx="2797689" cy="530658"/>
    <xdr:sp macro="" textlink="">
      <xdr:nvSpPr>
        <xdr:cNvPr id="10" name="TextBox 9" hidden="1"/>
        <xdr:cNvSpPr txBox="1"/>
      </xdr:nvSpPr>
      <xdr:spPr>
        <a:xfrm>
          <a:off x="7742590" y="3048001"/>
          <a:ext cx="279768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Tick</a:t>
          </a:r>
          <a:r>
            <a:rPr lang="en-GB" sz="1400" b="1" baseline="0">
              <a:solidFill>
                <a:schemeClr val="accent6"/>
              </a:solidFill>
            </a:rPr>
            <a:t> the </a:t>
          </a:r>
          <a:r>
            <a:rPr lang="en-GB" sz="1400" b="1">
              <a:solidFill>
                <a:schemeClr val="accent6"/>
              </a:solidFill>
            </a:rPr>
            <a:t>box(es) </a:t>
          </a:r>
          <a:r>
            <a:rPr lang="en-GB" sz="1400" b="1" baseline="0">
              <a:solidFill>
                <a:schemeClr val="accent6"/>
              </a:solidFill>
            </a:rPr>
            <a:t> to include the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income group(s) in the estimation. 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178581</xdr:colOff>
      <xdr:row>27</xdr:row>
      <xdr:rowOff>130978</xdr:rowOff>
    </xdr:from>
    <xdr:ext cx="2726543" cy="530658"/>
    <xdr:sp macro="" textlink="">
      <xdr:nvSpPr>
        <xdr:cNvPr id="14" name="TextBox 13" hidden="1"/>
        <xdr:cNvSpPr txBox="1"/>
      </xdr:nvSpPr>
      <xdr:spPr>
        <a:xfrm>
          <a:off x="7679519" y="5595947"/>
          <a:ext cx="27265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Click</a:t>
          </a:r>
          <a:r>
            <a:rPr lang="en-GB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here t</a:t>
          </a:r>
          <a:r>
            <a:rPr lang="en-GB" sz="14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o modify  the countries </a:t>
          </a:r>
          <a:r>
            <a:rPr lang="en-GB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included in a chosen group</a:t>
          </a:r>
          <a:endParaRPr lang="en-GB" sz="1400" b="1">
            <a:solidFill>
              <a:schemeClr val="accent6"/>
            </a:solidFill>
            <a:effectLst/>
          </a:endParaRPr>
        </a:p>
      </xdr:txBody>
    </xdr:sp>
    <xdr:clientData/>
  </xdr:oneCellAnchor>
  <xdr:twoCellAnchor editAs="oneCell">
    <xdr:from>
      <xdr:col>11</xdr:col>
      <xdr:colOff>202405</xdr:colOff>
      <xdr:row>4</xdr:row>
      <xdr:rowOff>47625</xdr:rowOff>
    </xdr:from>
    <xdr:to>
      <xdr:col>11</xdr:col>
      <xdr:colOff>545305</xdr:colOff>
      <xdr:row>6</xdr:row>
      <xdr:rowOff>9525</xdr:rowOff>
    </xdr:to>
    <xdr:pic macro="[0]!helppickincome"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70218" y="857250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795337</xdr:colOff>
      <xdr:row>15</xdr:row>
      <xdr:rowOff>104775</xdr:rowOff>
    </xdr:from>
    <xdr:to>
      <xdr:col>9</xdr:col>
      <xdr:colOff>304799</xdr:colOff>
      <xdr:row>17</xdr:row>
      <xdr:rowOff>66676</xdr:rowOff>
    </xdr:to>
    <xdr:pic macro="[0]!helppickincome1">
      <xdr:nvPicPr>
        <xdr:cNvPr id="26" name="Picture 25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62837" y="3140869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733424</xdr:colOff>
      <xdr:row>28</xdr:row>
      <xdr:rowOff>19050</xdr:rowOff>
    </xdr:from>
    <xdr:to>
      <xdr:col>9</xdr:col>
      <xdr:colOff>242886</xdr:colOff>
      <xdr:row>29</xdr:row>
      <xdr:rowOff>183357</xdr:rowOff>
    </xdr:to>
    <xdr:pic macro="[0]!helppickincome2">
      <xdr:nvPicPr>
        <xdr:cNvPr id="27" name="Picture 26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00924" y="5686425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731043</xdr:colOff>
      <xdr:row>43</xdr:row>
      <xdr:rowOff>111919</xdr:rowOff>
    </xdr:from>
    <xdr:to>
      <xdr:col>3</xdr:col>
      <xdr:colOff>240505</xdr:colOff>
      <xdr:row>45</xdr:row>
      <xdr:rowOff>73820</xdr:rowOff>
    </xdr:to>
    <xdr:pic macro="[0]!helppickincomep_rstrt">
      <xdr:nvPicPr>
        <xdr:cNvPr id="28" name="Picture 27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97918" y="8815388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573880</xdr:colOff>
      <xdr:row>43</xdr:row>
      <xdr:rowOff>121444</xdr:rowOff>
    </xdr:from>
    <xdr:to>
      <xdr:col>8</xdr:col>
      <xdr:colOff>83343</xdr:colOff>
      <xdr:row>45</xdr:row>
      <xdr:rowOff>83345</xdr:rowOff>
    </xdr:to>
    <xdr:pic macro="[0]!helppickincome_prev">
      <xdr:nvPicPr>
        <xdr:cNvPr id="29" name="Picture 28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07943" y="8824913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559591</xdr:colOff>
      <xdr:row>43</xdr:row>
      <xdr:rowOff>107156</xdr:rowOff>
    </xdr:from>
    <xdr:to>
      <xdr:col>12</xdr:col>
      <xdr:colOff>71437</xdr:colOff>
      <xdr:row>45</xdr:row>
      <xdr:rowOff>69057</xdr:rowOff>
    </xdr:to>
    <xdr:pic macro="[0]!helppickincome_cont">
      <xdr:nvPicPr>
        <xdr:cNvPr id="30" name="Picture 29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27404" y="8810625"/>
          <a:ext cx="345283" cy="366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0</xdr:rowOff>
    </xdr:from>
    <xdr:to>
      <xdr:col>15</xdr:col>
      <xdr:colOff>0</xdr:colOff>
      <xdr:row>51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0"/>
          <a:ext cx="13073763" cy="1032271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9</xdr:row>
      <xdr:rowOff>139700</xdr:rowOff>
    </xdr:from>
    <xdr:to>
      <xdr:col>9</xdr:col>
      <xdr:colOff>292100</xdr:colOff>
      <xdr:row>13</xdr:row>
      <xdr:rowOff>177800</xdr:rowOff>
    </xdr:to>
    <xdr:sp macro="" textlink="">
      <xdr:nvSpPr>
        <xdr:cNvPr id="3" name="TextBox 2"/>
        <xdr:cNvSpPr txBox="1"/>
      </xdr:nvSpPr>
      <xdr:spPr>
        <a:xfrm>
          <a:off x="914400" y="1939925"/>
          <a:ext cx="692150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solidFill>
                <a:schemeClr val="bg1"/>
              </a:solidFill>
              <a:latin typeface="Avenir Medium"/>
              <a:cs typeface="Avenir Medium"/>
            </a:rPr>
            <a:t>Please select a type of report :</a:t>
          </a:r>
          <a:endParaRPr lang="en-US" sz="360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twoCellAnchor editAs="oneCell">
    <xdr:from>
      <xdr:col>0</xdr:col>
      <xdr:colOff>698500</xdr:colOff>
      <xdr:row>13</xdr:row>
      <xdr:rowOff>177800</xdr:rowOff>
    </xdr:from>
    <xdr:to>
      <xdr:col>9</xdr:col>
      <xdr:colOff>114300</xdr:colOff>
      <xdr:row>36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" y="2778125"/>
          <a:ext cx="6959600" cy="4460875"/>
        </a:xfrm>
        <a:prstGeom prst="rect">
          <a:avLst/>
        </a:prstGeom>
      </xdr:spPr>
    </xdr:pic>
    <xdr:clientData/>
  </xdr:twoCellAnchor>
  <xdr:twoCellAnchor>
    <xdr:from>
      <xdr:col>1</xdr:col>
      <xdr:colOff>266699</xdr:colOff>
      <xdr:row>15</xdr:row>
      <xdr:rowOff>152400</xdr:rowOff>
    </xdr:from>
    <xdr:to>
      <xdr:col>8</xdr:col>
      <xdr:colOff>649942</xdr:colOff>
      <xdr:row>20</xdr:row>
      <xdr:rowOff>0</xdr:rowOff>
    </xdr:to>
    <xdr:sp macro="[0]!gotopickcountries" textlink="">
      <xdr:nvSpPr>
        <xdr:cNvPr id="5" name="TextBox 4"/>
        <xdr:cNvSpPr txBox="1"/>
      </xdr:nvSpPr>
      <xdr:spPr>
        <a:xfrm>
          <a:off x="1107140" y="3177988"/>
          <a:ext cx="6266331" cy="856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Costing benefits for a set of countries</a:t>
          </a:r>
        </a:p>
      </xdr:txBody>
    </xdr:sp>
    <xdr:clientData/>
  </xdr:twoCellAnchor>
  <xdr:twoCellAnchor>
    <xdr:from>
      <xdr:col>1</xdr:col>
      <xdr:colOff>266699</xdr:colOff>
      <xdr:row>20</xdr:row>
      <xdr:rowOff>101600</xdr:rowOff>
    </xdr:from>
    <xdr:to>
      <xdr:col>8</xdr:col>
      <xdr:colOff>672353</xdr:colOff>
      <xdr:row>24</xdr:row>
      <xdr:rowOff>139700</xdr:rowOff>
    </xdr:to>
    <xdr:sp macro="[0]!gotopickincome" textlink="">
      <xdr:nvSpPr>
        <xdr:cNvPr id="6" name="TextBox 5"/>
        <xdr:cNvSpPr txBox="1"/>
      </xdr:nvSpPr>
      <xdr:spPr>
        <a:xfrm>
          <a:off x="1107140" y="4135718"/>
          <a:ext cx="6288742" cy="844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Costing for a country income group</a:t>
          </a:r>
        </a:p>
      </xdr:txBody>
    </xdr:sp>
    <xdr:clientData/>
  </xdr:twoCellAnchor>
  <xdr:twoCellAnchor>
    <xdr:from>
      <xdr:col>1</xdr:col>
      <xdr:colOff>266699</xdr:colOff>
      <xdr:row>25</xdr:row>
      <xdr:rowOff>76200</xdr:rowOff>
    </xdr:from>
    <xdr:to>
      <xdr:col>8</xdr:col>
      <xdr:colOff>672352</xdr:colOff>
      <xdr:row>29</xdr:row>
      <xdr:rowOff>114300</xdr:rowOff>
    </xdr:to>
    <xdr:sp macro="[0]!gotopickregions" textlink="">
      <xdr:nvSpPr>
        <xdr:cNvPr id="7" name="TextBox 6"/>
        <xdr:cNvSpPr txBox="1"/>
      </xdr:nvSpPr>
      <xdr:spPr>
        <a:xfrm>
          <a:off x="1107140" y="5118847"/>
          <a:ext cx="6288741" cy="844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Costing benefits for a region</a:t>
          </a:r>
        </a:p>
      </xdr:txBody>
    </xdr:sp>
    <xdr:clientData/>
  </xdr:twoCellAnchor>
  <xdr:twoCellAnchor>
    <xdr:from>
      <xdr:col>1</xdr:col>
      <xdr:colOff>266699</xdr:colOff>
      <xdr:row>30</xdr:row>
      <xdr:rowOff>50800</xdr:rowOff>
    </xdr:from>
    <xdr:to>
      <xdr:col>8</xdr:col>
      <xdr:colOff>672352</xdr:colOff>
      <xdr:row>34</xdr:row>
      <xdr:rowOff>88900</xdr:rowOff>
    </xdr:to>
    <xdr:sp macro="[0]!choseall" textlink="">
      <xdr:nvSpPr>
        <xdr:cNvPr id="8" name="TextBox 7"/>
        <xdr:cNvSpPr txBox="1"/>
      </xdr:nvSpPr>
      <xdr:spPr>
        <a:xfrm>
          <a:off x="1107140" y="6101976"/>
          <a:ext cx="6288741" cy="844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 i="0">
              <a:solidFill>
                <a:srgbClr val="1D578C"/>
              </a:solidFill>
              <a:latin typeface="Avenir Roman"/>
              <a:cs typeface="Avenir Roman"/>
            </a:rPr>
            <a:t>Costing benefits for all countries</a:t>
          </a:r>
        </a:p>
      </xdr:txBody>
    </xdr:sp>
    <xdr:clientData/>
  </xdr:twoCellAnchor>
  <xdr:oneCellAnchor>
    <xdr:from>
      <xdr:col>8</xdr:col>
      <xdr:colOff>785809</xdr:colOff>
      <xdr:row>16</xdr:row>
      <xdr:rowOff>95249</xdr:rowOff>
    </xdr:from>
    <xdr:ext cx="3732881" cy="530658"/>
    <xdr:sp macro="" textlink="">
      <xdr:nvSpPr>
        <xdr:cNvPr id="9" name="TextBox 8" hidden="1"/>
        <xdr:cNvSpPr txBox="1"/>
      </xdr:nvSpPr>
      <xdr:spPr>
        <a:xfrm>
          <a:off x="7453309" y="3333749"/>
          <a:ext cx="37328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This option</a:t>
          </a:r>
          <a:r>
            <a:rPr lang="en-GB" sz="1400" b="1" baseline="0">
              <a:solidFill>
                <a:schemeClr val="accent6"/>
              </a:solidFill>
            </a:rPr>
            <a:t> presents a list of all countries from </a:t>
          </a:r>
        </a:p>
        <a:p>
          <a:r>
            <a:rPr lang="en-GB" sz="1400" b="1" baseline="0">
              <a:solidFill>
                <a:schemeClr val="accent6"/>
              </a:solidFill>
            </a:rPr>
            <a:t>which the required one(s) can be choosen.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oneCellAnchor>
    <xdr:from>
      <xdr:col>8</xdr:col>
      <xdr:colOff>783429</xdr:colOff>
      <xdr:row>21</xdr:row>
      <xdr:rowOff>92868</xdr:rowOff>
    </xdr:from>
    <xdr:ext cx="4051750" cy="530658"/>
    <xdr:sp macro="" textlink="">
      <xdr:nvSpPr>
        <xdr:cNvPr id="10" name="TextBox 9" hidden="1"/>
        <xdr:cNvSpPr txBox="1"/>
      </xdr:nvSpPr>
      <xdr:spPr>
        <a:xfrm>
          <a:off x="7450929" y="4343399"/>
          <a:ext cx="405175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This option</a:t>
          </a:r>
          <a:r>
            <a:rPr lang="en-GB" sz="1400" b="1" baseline="0">
              <a:solidFill>
                <a:schemeClr val="accent6"/>
              </a:solidFill>
            </a:rPr>
            <a:t> presents three income groups to choose</a:t>
          </a:r>
        </a:p>
        <a:p>
          <a:r>
            <a:rPr lang="en-GB" sz="1400" b="1" baseline="0">
              <a:solidFill>
                <a:schemeClr val="accent6"/>
              </a:solidFill>
            </a:rPr>
            <a:t> from. Selection made can be editted.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oneCellAnchor>
    <xdr:from>
      <xdr:col>8</xdr:col>
      <xdr:colOff>763585</xdr:colOff>
      <xdr:row>26</xdr:row>
      <xdr:rowOff>49212</xdr:rowOff>
    </xdr:from>
    <xdr:ext cx="3336298" cy="530658"/>
    <xdr:sp macro="" textlink="">
      <xdr:nvSpPr>
        <xdr:cNvPr id="12" name="TextBox 11" hidden="1"/>
        <xdr:cNvSpPr txBox="1"/>
      </xdr:nvSpPr>
      <xdr:spPr>
        <a:xfrm>
          <a:off x="7431085" y="5311775"/>
          <a:ext cx="333629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This option</a:t>
          </a:r>
          <a:r>
            <a:rPr lang="en-GB" sz="1400" b="1" baseline="0">
              <a:solidFill>
                <a:schemeClr val="accent6"/>
              </a:solidFill>
            </a:rPr>
            <a:t> presents six regions to choose </a:t>
          </a:r>
        </a:p>
        <a:p>
          <a:r>
            <a:rPr lang="en-GB" sz="1400" b="1" baseline="0">
              <a:solidFill>
                <a:schemeClr val="accent6"/>
              </a:solidFill>
            </a:rPr>
            <a:t>from. Selection made can be editted.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oneCellAnchor>
    <xdr:from>
      <xdr:col>9</xdr:col>
      <xdr:colOff>37299</xdr:colOff>
      <xdr:row>30</xdr:row>
      <xdr:rowOff>192086</xdr:rowOff>
    </xdr:from>
    <xdr:ext cx="4844263" cy="749821"/>
    <xdr:sp macro="" textlink="">
      <xdr:nvSpPr>
        <xdr:cNvPr id="13" name="TextBox 12" hidden="1"/>
        <xdr:cNvSpPr txBox="1"/>
      </xdr:nvSpPr>
      <xdr:spPr>
        <a:xfrm>
          <a:off x="7538237" y="6264274"/>
          <a:ext cx="4844263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This option</a:t>
          </a:r>
          <a:r>
            <a:rPr lang="en-GB" sz="1400" b="1" baseline="0">
              <a:solidFill>
                <a:schemeClr val="accent6"/>
              </a:solidFill>
            </a:rPr>
            <a:t> uses all countries existing in the database. It directly takes user to choose benefit types to be considered for the estimation.</a:t>
          </a:r>
        </a:p>
      </xdr:txBody>
    </xdr:sp>
    <xdr:clientData fLocksWithSheet="0"/>
  </xdr:oneCellAnchor>
  <xdr:twoCellAnchor editAs="oneCell">
    <xdr:from>
      <xdr:col>11</xdr:col>
      <xdr:colOff>227806</xdr:colOff>
      <xdr:row>4</xdr:row>
      <xdr:rowOff>49214</xdr:rowOff>
    </xdr:from>
    <xdr:to>
      <xdr:col>11</xdr:col>
      <xdr:colOff>570706</xdr:colOff>
      <xdr:row>6</xdr:row>
      <xdr:rowOff>11114</xdr:rowOff>
    </xdr:to>
    <xdr:pic macro="[0]!helptype"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95619" y="858839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511176</xdr:colOff>
      <xdr:row>16</xdr:row>
      <xdr:rowOff>189706</xdr:rowOff>
    </xdr:from>
    <xdr:to>
      <xdr:col>9</xdr:col>
      <xdr:colOff>20638</xdr:colOff>
      <xdr:row>18</xdr:row>
      <xdr:rowOff>151606</xdr:rowOff>
    </xdr:to>
    <xdr:pic macro="[0]!helptype1">
      <xdr:nvPicPr>
        <xdr:cNvPr id="14" name="Picture 13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8676" y="342820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508795</xdr:colOff>
      <xdr:row>21</xdr:row>
      <xdr:rowOff>163513</xdr:rowOff>
    </xdr:from>
    <xdr:to>
      <xdr:col>9</xdr:col>
      <xdr:colOff>18257</xdr:colOff>
      <xdr:row>23</xdr:row>
      <xdr:rowOff>125413</xdr:rowOff>
    </xdr:to>
    <xdr:pic macro="[0]!helptype2">
      <xdr:nvPicPr>
        <xdr:cNvPr id="16" name="Picture 15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6295" y="4414044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506414</xdr:colOff>
      <xdr:row>26</xdr:row>
      <xdr:rowOff>125412</xdr:rowOff>
    </xdr:from>
    <xdr:to>
      <xdr:col>9</xdr:col>
      <xdr:colOff>15876</xdr:colOff>
      <xdr:row>28</xdr:row>
      <xdr:rowOff>87313</xdr:rowOff>
    </xdr:to>
    <xdr:pic macro="[0]!helptype3">
      <xdr:nvPicPr>
        <xdr:cNvPr id="17" name="Picture 16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3914" y="5387975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515938</xdr:colOff>
      <xdr:row>31</xdr:row>
      <xdr:rowOff>99219</xdr:rowOff>
    </xdr:from>
    <xdr:to>
      <xdr:col>9</xdr:col>
      <xdr:colOff>25400</xdr:colOff>
      <xdr:row>33</xdr:row>
      <xdr:rowOff>61120</xdr:rowOff>
    </xdr:to>
    <xdr:pic macro="[0]!helptype4">
      <xdr:nvPicPr>
        <xdr:cNvPr id="18" name="Picture 1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3438" y="6373813"/>
          <a:ext cx="342900" cy="366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576262</xdr:colOff>
      <xdr:row>51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77825" cy="1032271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114300</xdr:rowOff>
    </xdr:from>
    <xdr:to>
      <xdr:col>9</xdr:col>
      <xdr:colOff>228600</xdr:colOff>
      <xdr:row>8</xdr:row>
      <xdr:rowOff>50800</xdr:rowOff>
    </xdr:to>
    <xdr:sp macro="" textlink="">
      <xdr:nvSpPr>
        <xdr:cNvPr id="3" name="TextBox 2"/>
        <xdr:cNvSpPr txBox="1"/>
      </xdr:nvSpPr>
      <xdr:spPr>
        <a:xfrm>
          <a:off x="850900" y="514350"/>
          <a:ext cx="6921500" cy="113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600">
              <a:solidFill>
                <a:schemeClr val="bg1"/>
              </a:solidFill>
              <a:latin typeface="Avenir Book"/>
              <a:cs typeface="Avenir Book"/>
            </a:rPr>
            <a:t>Costing benefits for a </a:t>
          </a:r>
          <a:br>
            <a:rPr lang="en-US" sz="26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2600">
              <a:solidFill>
                <a:schemeClr val="bg1"/>
              </a:solidFill>
              <a:latin typeface="Avenir Book"/>
              <a:cs typeface="Avenir Book"/>
            </a:rPr>
            <a:t>set of countries</a:t>
          </a:r>
        </a:p>
      </xdr:txBody>
    </xdr:sp>
    <xdr:clientData/>
  </xdr:twoCellAnchor>
  <xdr:twoCellAnchor>
    <xdr:from>
      <xdr:col>1</xdr:col>
      <xdr:colOff>12700</xdr:colOff>
      <xdr:row>9</xdr:row>
      <xdr:rowOff>76200</xdr:rowOff>
    </xdr:from>
    <xdr:to>
      <xdr:col>9</xdr:col>
      <xdr:colOff>228600</xdr:colOff>
      <xdr:row>15</xdr:row>
      <xdr:rowOff>12700</xdr:rowOff>
    </xdr:to>
    <xdr:sp macro="" textlink="">
      <xdr:nvSpPr>
        <xdr:cNvPr id="4" name="TextBox 3"/>
        <xdr:cNvSpPr txBox="1"/>
      </xdr:nvSpPr>
      <xdr:spPr>
        <a:xfrm>
          <a:off x="850900" y="1876425"/>
          <a:ext cx="6921500" cy="113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Please select the countries for which </a:t>
          </a:r>
          <a:br>
            <a:rPr lang="en-US" sz="20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2000">
              <a:solidFill>
                <a:schemeClr val="bg1"/>
              </a:solidFill>
              <a:latin typeface="Avenir Book"/>
              <a:cs typeface="Avenir Book"/>
            </a:rPr>
            <a:t>you want to cost the benefits</a:t>
          </a:r>
        </a:p>
      </xdr:txBody>
    </xdr:sp>
    <xdr:clientData/>
  </xdr:twoCellAnchor>
  <xdr:twoCellAnchor editAs="oneCell">
    <xdr:from>
      <xdr:col>5</xdr:col>
      <xdr:colOff>317500</xdr:colOff>
      <xdr:row>26</xdr:row>
      <xdr:rowOff>127000</xdr:rowOff>
    </xdr:from>
    <xdr:to>
      <xdr:col>7</xdr:col>
      <xdr:colOff>495300</xdr:colOff>
      <xdr:row>30</xdr:row>
      <xdr:rowOff>101600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4688" y="5389563"/>
          <a:ext cx="1844675" cy="7842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20</xdr:row>
      <xdr:rowOff>114300</xdr:rowOff>
    </xdr:from>
    <xdr:to>
      <xdr:col>7</xdr:col>
      <xdr:colOff>482600</xdr:colOff>
      <xdr:row>24</xdr:row>
      <xdr:rowOff>88900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495800" y="4114800"/>
          <a:ext cx="1854200" cy="774700"/>
        </a:xfrm>
        <a:prstGeom prst="rect">
          <a:avLst/>
        </a:prstGeom>
      </xdr:spPr>
    </xdr:pic>
    <xdr:clientData/>
  </xdr:twoCellAnchor>
  <xdr:twoCellAnchor>
    <xdr:from>
      <xdr:col>5</xdr:col>
      <xdr:colOff>469900</xdr:colOff>
      <xdr:row>21</xdr:row>
      <xdr:rowOff>114300</xdr:rowOff>
    </xdr:from>
    <xdr:to>
      <xdr:col>7</xdr:col>
      <xdr:colOff>88900</xdr:colOff>
      <xdr:row>23</xdr:row>
      <xdr:rowOff>114300</xdr:rowOff>
    </xdr:to>
    <xdr:sp macro="" textlink="">
      <xdr:nvSpPr>
        <xdr:cNvPr id="10" name="TextBox 9"/>
        <xdr:cNvSpPr txBox="1"/>
      </xdr:nvSpPr>
      <xdr:spPr>
        <a:xfrm>
          <a:off x="4660900" y="4314825"/>
          <a:ext cx="12954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rgbClr val="1E4767"/>
              </a:solidFill>
              <a:latin typeface="Avenir Book"/>
              <a:cs typeface="Avenir Book"/>
            </a:rPr>
            <a:t>Add</a:t>
          </a:r>
        </a:p>
      </xdr:txBody>
    </xdr:sp>
    <xdr:clientData/>
  </xdr:twoCellAnchor>
  <xdr:twoCellAnchor>
    <xdr:from>
      <xdr:col>5</xdr:col>
      <xdr:colOff>711200</xdr:colOff>
      <xdr:row>27</xdr:row>
      <xdr:rowOff>114300</xdr:rowOff>
    </xdr:from>
    <xdr:to>
      <xdr:col>7</xdr:col>
      <xdr:colOff>330200</xdr:colOff>
      <xdr:row>29</xdr:row>
      <xdr:rowOff>114300</xdr:rowOff>
    </xdr:to>
    <xdr:sp macro="" textlink="">
      <xdr:nvSpPr>
        <xdr:cNvPr id="11" name="TextBox 10"/>
        <xdr:cNvSpPr txBox="1"/>
      </xdr:nvSpPr>
      <xdr:spPr>
        <a:xfrm>
          <a:off x="4902200" y="5514975"/>
          <a:ext cx="12954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rgbClr val="1E4767"/>
              </a:solidFill>
              <a:latin typeface="Avenir Book"/>
              <a:cs typeface="Avenir Book"/>
            </a:rPr>
            <a:t>Remove</a:t>
          </a:r>
        </a:p>
      </xdr:txBody>
    </xdr:sp>
    <xdr:clientData/>
  </xdr:twoCellAnchor>
  <xdr:twoCellAnchor editAs="oneCell">
    <xdr:from>
      <xdr:col>11</xdr:col>
      <xdr:colOff>266700</xdr:colOff>
      <xdr:row>5</xdr:row>
      <xdr:rowOff>114300</xdr:rowOff>
    </xdr:from>
    <xdr:to>
      <xdr:col>11</xdr:col>
      <xdr:colOff>609600</xdr:colOff>
      <xdr:row>7</xdr:row>
      <xdr:rowOff>76200</xdr:rowOff>
    </xdr:to>
    <xdr:pic macro="[0]!helppickcountries"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6900" y="1114425"/>
          <a:ext cx="34290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41</xdr:row>
      <xdr:rowOff>88900</xdr:rowOff>
    </xdr:from>
    <xdr:to>
      <xdr:col>12</xdr:col>
      <xdr:colOff>114300</xdr:colOff>
      <xdr:row>45</xdr:row>
      <xdr:rowOff>21516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1700" y="8289925"/>
          <a:ext cx="9271000" cy="732716"/>
        </a:xfrm>
        <a:prstGeom prst="rect">
          <a:avLst/>
        </a:prstGeom>
      </xdr:spPr>
    </xdr:pic>
    <xdr:clientData/>
  </xdr:twoCellAnchor>
  <xdr:twoCellAnchor>
    <xdr:from>
      <xdr:col>5</xdr:col>
      <xdr:colOff>466725</xdr:colOff>
      <xdr:row>21</xdr:row>
      <xdr:rowOff>95250</xdr:rowOff>
    </xdr:from>
    <xdr:to>
      <xdr:col>7</xdr:col>
      <xdr:colOff>342900</xdr:colOff>
      <xdr:row>23</xdr:row>
      <xdr:rowOff>104775</xdr:rowOff>
    </xdr:to>
    <xdr:sp macro="[0]!addcountries" textlink="">
      <xdr:nvSpPr>
        <xdr:cNvPr id="14" name="Rectangle 13"/>
        <xdr:cNvSpPr/>
      </xdr:nvSpPr>
      <xdr:spPr>
        <a:xfrm>
          <a:off x="4657725" y="4295775"/>
          <a:ext cx="1552575" cy="4095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457200</xdr:colOff>
      <xdr:row>27</xdr:row>
      <xdr:rowOff>104775</xdr:rowOff>
    </xdr:from>
    <xdr:to>
      <xdr:col>7</xdr:col>
      <xdr:colOff>342900</xdr:colOff>
      <xdr:row>29</xdr:row>
      <xdr:rowOff>142875</xdr:rowOff>
    </xdr:to>
    <xdr:sp macro="[0]!Rremovecountries" textlink="">
      <xdr:nvSpPr>
        <xdr:cNvPr id="15" name="Rectangle 14"/>
        <xdr:cNvSpPr/>
      </xdr:nvSpPr>
      <xdr:spPr>
        <a:xfrm>
          <a:off x="4624388" y="5569744"/>
          <a:ext cx="1552575" cy="442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79375</xdr:colOff>
      <xdr:row>41</xdr:row>
      <xdr:rowOff>95250</xdr:rowOff>
    </xdr:from>
    <xdr:to>
      <xdr:col>12</xdr:col>
      <xdr:colOff>100143</xdr:colOff>
      <xdr:row>45</xdr:row>
      <xdr:rowOff>6350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7575" y="8296275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42</xdr:row>
      <xdr:rowOff>104775</xdr:rowOff>
    </xdr:from>
    <xdr:to>
      <xdr:col>2</xdr:col>
      <xdr:colOff>828675</xdr:colOff>
      <xdr:row>44</xdr:row>
      <xdr:rowOff>133350</xdr:rowOff>
    </xdr:to>
    <xdr:sp macro="[0]!restartfrompickcountries" textlink="">
      <xdr:nvSpPr>
        <xdr:cNvPr id="16" name="Rectangle 15"/>
        <xdr:cNvSpPr/>
      </xdr:nvSpPr>
      <xdr:spPr>
        <a:xfrm>
          <a:off x="971550" y="8505825"/>
          <a:ext cx="1533525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200025</xdr:colOff>
      <xdr:row>42</xdr:row>
      <xdr:rowOff>114300</xdr:rowOff>
    </xdr:from>
    <xdr:to>
      <xdr:col>10</xdr:col>
      <xdr:colOff>0</xdr:colOff>
      <xdr:row>44</xdr:row>
      <xdr:rowOff>123825</xdr:rowOff>
    </xdr:to>
    <xdr:sp macro="[0]!gobackfrompickcountries" textlink="">
      <xdr:nvSpPr>
        <xdr:cNvPr id="17" name="Rectangle 16"/>
        <xdr:cNvSpPr/>
      </xdr:nvSpPr>
      <xdr:spPr>
        <a:xfrm>
          <a:off x="6905625" y="8515350"/>
          <a:ext cx="147637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42</xdr:row>
      <xdr:rowOff>142875</xdr:rowOff>
    </xdr:from>
    <xdr:to>
      <xdr:col>11</xdr:col>
      <xdr:colOff>590550</xdr:colOff>
      <xdr:row>44</xdr:row>
      <xdr:rowOff>142875</xdr:rowOff>
    </xdr:to>
    <xdr:sp macro="[0]!gotobenefitsfrompickcountries" textlink="">
      <xdr:nvSpPr>
        <xdr:cNvPr id="18" name="Rectangle 17"/>
        <xdr:cNvSpPr/>
      </xdr:nvSpPr>
      <xdr:spPr>
        <a:xfrm>
          <a:off x="8382000" y="8543925"/>
          <a:ext cx="1428750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485775</xdr:colOff>
          <xdr:row>15</xdr:row>
          <xdr:rowOff>171450</xdr:rowOff>
        </xdr:from>
        <xdr:to>
          <xdr:col>5</xdr:col>
          <xdr:colOff>238125</xdr:colOff>
          <xdr:row>35</xdr:row>
          <xdr:rowOff>38100</xdr:rowOff>
        </xdr:to>
        <xdr:sp macro="" textlink="">
          <xdr:nvSpPr>
            <xdr:cNvPr id="48129" name="ListBox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600075</xdr:colOff>
          <xdr:row>15</xdr:row>
          <xdr:rowOff>171450</xdr:rowOff>
        </xdr:from>
        <xdr:to>
          <xdr:col>11</xdr:col>
          <xdr:colOff>228600</xdr:colOff>
          <xdr:row>34</xdr:row>
          <xdr:rowOff>180975</xdr:rowOff>
        </xdr:to>
        <xdr:sp macro="" textlink="">
          <xdr:nvSpPr>
            <xdr:cNvPr id="48130" name="ListBox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822083</xdr:colOff>
      <xdr:row>39</xdr:row>
      <xdr:rowOff>95246</xdr:rowOff>
    </xdr:from>
    <xdr:ext cx="3414974" cy="530658"/>
    <xdr:sp macro="" textlink="">
      <xdr:nvSpPr>
        <xdr:cNvPr id="7" name="TextBox 6" hidden="1"/>
        <xdr:cNvSpPr txBox="1"/>
      </xdr:nvSpPr>
      <xdr:spPr>
        <a:xfrm>
          <a:off x="822083" y="7989090"/>
          <a:ext cx="341497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</a:t>
          </a:r>
          <a:r>
            <a:rPr lang="en-GB" sz="1400" b="1">
              <a:solidFill>
                <a:schemeClr val="accent6"/>
              </a:solidFill>
            </a:rPr>
            <a:t>back to the welcome page.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None of the changes made will be saved.</a:t>
          </a:r>
        </a:p>
      </xdr:txBody>
    </xdr:sp>
    <xdr:clientData fLocksWithSheet="0"/>
  </xdr:oneCellAnchor>
  <xdr:oneCellAnchor>
    <xdr:from>
      <xdr:col>6</xdr:col>
      <xdr:colOff>583409</xdr:colOff>
      <xdr:row>39</xdr:row>
      <xdr:rowOff>107151</xdr:rowOff>
    </xdr:from>
    <xdr:ext cx="2952750" cy="530658"/>
    <xdr:sp macro="" textlink="">
      <xdr:nvSpPr>
        <xdr:cNvPr id="21" name="TextBox 20" hidden="1"/>
        <xdr:cNvSpPr txBox="1"/>
      </xdr:nvSpPr>
      <xdr:spPr>
        <a:xfrm>
          <a:off x="5584034" y="8000995"/>
          <a:ext cx="295275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back</a:t>
          </a:r>
          <a:r>
            <a:rPr lang="en-GB" sz="1400" b="1">
              <a:solidFill>
                <a:schemeClr val="accent6"/>
              </a:solidFill>
            </a:rPr>
            <a:t> to the previous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page. Changes made will</a:t>
          </a:r>
          <a:r>
            <a:rPr lang="en-GB" sz="1400" b="1" baseline="0">
              <a:solidFill>
                <a:schemeClr val="accent6"/>
              </a:solidFill>
            </a:rPr>
            <a:t> be</a:t>
          </a:r>
          <a:r>
            <a:rPr lang="en-GB" sz="1400" b="1">
              <a:solidFill>
                <a:schemeClr val="accent6"/>
              </a:solidFill>
            </a:rPr>
            <a:t> saved.</a:t>
          </a:r>
        </a:p>
      </xdr:txBody>
    </xdr:sp>
    <xdr:clientData fLocksWithSheet="0"/>
  </xdr:oneCellAnchor>
  <xdr:oneCellAnchor>
    <xdr:from>
      <xdr:col>8</xdr:col>
      <xdr:colOff>202132</xdr:colOff>
      <xdr:row>39</xdr:row>
      <xdr:rowOff>92869</xdr:rowOff>
    </xdr:from>
    <xdr:ext cx="3562065" cy="530658"/>
    <xdr:sp macro="" textlink="">
      <xdr:nvSpPr>
        <xdr:cNvPr id="23" name="TextBox 22" hidden="1"/>
        <xdr:cNvSpPr txBox="1"/>
      </xdr:nvSpPr>
      <xdr:spPr>
        <a:xfrm>
          <a:off x="6869632" y="7986713"/>
          <a:ext cx="356206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parameters, click here to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move to the next benefit  or the results page.</a:t>
          </a:r>
        </a:p>
      </xdr:txBody>
    </xdr:sp>
    <xdr:clientData fLocksWithSheet="0"/>
  </xdr:oneCellAnchor>
  <xdr:oneCellAnchor>
    <xdr:from>
      <xdr:col>5</xdr:col>
      <xdr:colOff>333375</xdr:colOff>
      <xdr:row>16</xdr:row>
      <xdr:rowOff>9</xdr:rowOff>
    </xdr:from>
    <xdr:ext cx="1845468" cy="968983"/>
    <xdr:sp macro="" textlink="">
      <xdr:nvSpPr>
        <xdr:cNvPr id="8" name="TextBox 7" hidden="1"/>
        <xdr:cNvSpPr txBox="1"/>
      </xdr:nvSpPr>
      <xdr:spPr>
        <a:xfrm>
          <a:off x="4500563" y="3238509"/>
          <a:ext cx="1845468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Choose</a:t>
          </a:r>
          <a:r>
            <a:rPr lang="en-GB" sz="1400" b="1" baseline="0">
              <a:solidFill>
                <a:schemeClr val="accent6"/>
              </a:solidFill>
            </a:rPr>
            <a:t> </a:t>
          </a:r>
          <a:r>
            <a:rPr lang="en-GB" sz="1400" b="1">
              <a:solidFill>
                <a:schemeClr val="accent6"/>
              </a:solidFill>
            </a:rPr>
            <a:t>countries</a:t>
          </a:r>
          <a:r>
            <a:rPr lang="en-GB" sz="1400" b="1" baseline="0">
              <a:solidFill>
                <a:schemeClr val="accent6"/>
              </a:solidFill>
            </a:rPr>
            <a:t> </a:t>
          </a:r>
          <a:r>
            <a:rPr lang="en-GB" sz="1400" b="1">
              <a:solidFill>
                <a:schemeClr val="accent6"/>
              </a:solidFill>
            </a:rPr>
            <a:t>in left pane to include  in selected countries</a:t>
          </a:r>
          <a:r>
            <a:rPr lang="en-GB" sz="1400" b="1" baseline="0">
              <a:solidFill>
                <a:schemeClr val="accent6"/>
              </a:solidFill>
            </a:rPr>
            <a:t> by clicking Add button 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twoCellAnchor>
    <xdr:from>
      <xdr:col>1</xdr:col>
      <xdr:colOff>678655</xdr:colOff>
      <xdr:row>13</xdr:row>
      <xdr:rowOff>142875</xdr:rowOff>
    </xdr:from>
    <xdr:to>
      <xdr:col>5</xdr:col>
      <xdr:colOff>83342</xdr:colOff>
      <xdr:row>15</xdr:row>
      <xdr:rowOff>71438</xdr:rowOff>
    </xdr:to>
    <xdr:sp macro="" textlink="">
      <xdr:nvSpPr>
        <xdr:cNvPr id="24" name="TextBox 23"/>
        <xdr:cNvSpPr txBox="1"/>
      </xdr:nvSpPr>
      <xdr:spPr>
        <a:xfrm>
          <a:off x="1512093" y="2774156"/>
          <a:ext cx="2738437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latin typeface="Avenir Book"/>
              <a:cs typeface="Avenir Book"/>
            </a:rPr>
            <a:t>Non selected countries</a:t>
          </a:r>
        </a:p>
      </xdr:txBody>
    </xdr:sp>
    <xdr:clientData/>
  </xdr:twoCellAnchor>
  <xdr:twoCellAnchor>
    <xdr:from>
      <xdr:col>8</xdr:col>
      <xdr:colOff>11907</xdr:colOff>
      <xdr:row>13</xdr:row>
      <xdr:rowOff>178594</xdr:rowOff>
    </xdr:from>
    <xdr:to>
      <xdr:col>11</xdr:col>
      <xdr:colOff>250031</xdr:colOff>
      <xdr:row>15</xdr:row>
      <xdr:rowOff>107157</xdr:rowOff>
    </xdr:to>
    <xdr:sp macro="" textlink="">
      <xdr:nvSpPr>
        <xdr:cNvPr id="25" name="TextBox 24"/>
        <xdr:cNvSpPr txBox="1"/>
      </xdr:nvSpPr>
      <xdr:spPr>
        <a:xfrm>
          <a:off x="6679407" y="2809875"/>
          <a:ext cx="2738437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latin typeface="Avenir Book"/>
              <a:cs typeface="Avenir Book"/>
            </a:rPr>
            <a:t>Selected countries</a:t>
          </a:r>
        </a:p>
      </xdr:txBody>
    </xdr:sp>
    <xdr:clientData/>
  </xdr:twoCellAnchor>
  <xdr:oneCellAnchor>
    <xdr:from>
      <xdr:col>5</xdr:col>
      <xdr:colOff>297656</xdr:colOff>
      <xdr:row>29</xdr:row>
      <xdr:rowOff>154777</xdr:rowOff>
    </xdr:from>
    <xdr:ext cx="1940720" cy="968983"/>
    <xdr:sp macro="" textlink="">
      <xdr:nvSpPr>
        <xdr:cNvPr id="26" name="TextBox 25" hidden="1"/>
        <xdr:cNvSpPr txBox="1"/>
      </xdr:nvSpPr>
      <xdr:spPr>
        <a:xfrm>
          <a:off x="4464844" y="6024558"/>
          <a:ext cx="194072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To unselect  an included country in the right pane, choose it and click Remove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twoCellAnchor editAs="oneCell">
    <xdr:from>
      <xdr:col>5</xdr:col>
      <xdr:colOff>283368</xdr:colOff>
      <xdr:row>21</xdr:row>
      <xdr:rowOff>126206</xdr:rowOff>
    </xdr:from>
    <xdr:to>
      <xdr:col>5</xdr:col>
      <xdr:colOff>626268</xdr:colOff>
      <xdr:row>23</xdr:row>
      <xdr:rowOff>88106</xdr:rowOff>
    </xdr:to>
    <xdr:pic macro="[0]!helppickcountries1">
      <xdr:nvPicPr>
        <xdr:cNvPr id="27" name="Picture 26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0556" y="4376737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90486</xdr:colOff>
      <xdr:row>27</xdr:row>
      <xdr:rowOff>147638</xdr:rowOff>
    </xdr:from>
    <xdr:to>
      <xdr:col>7</xdr:col>
      <xdr:colOff>433386</xdr:colOff>
      <xdr:row>29</xdr:row>
      <xdr:rowOff>109539</xdr:rowOff>
    </xdr:to>
    <xdr:pic macro="[0]!helppickcountries2">
      <xdr:nvPicPr>
        <xdr:cNvPr id="28" name="Picture 2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4549" y="5612607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766763</xdr:colOff>
      <xdr:row>42</xdr:row>
      <xdr:rowOff>133349</xdr:rowOff>
    </xdr:from>
    <xdr:to>
      <xdr:col>3</xdr:col>
      <xdr:colOff>276225</xdr:colOff>
      <xdr:row>44</xdr:row>
      <xdr:rowOff>95250</xdr:rowOff>
    </xdr:to>
    <xdr:pic macro="[0]!helppickcountries_rstrt">
      <xdr:nvPicPr>
        <xdr:cNvPr id="29" name="Picture 28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3638" y="8634412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585786</xdr:colOff>
      <xdr:row>42</xdr:row>
      <xdr:rowOff>130969</xdr:rowOff>
    </xdr:from>
    <xdr:to>
      <xdr:col>8</xdr:col>
      <xdr:colOff>95249</xdr:colOff>
      <xdr:row>44</xdr:row>
      <xdr:rowOff>92870</xdr:rowOff>
    </xdr:to>
    <xdr:pic macro="[0]!helppickcountries_prev">
      <xdr:nvPicPr>
        <xdr:cNvPr id="30" name="Picture 2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9849" y="8632032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571499</xdr:colOff>
      <xdr:row>42</xdr:row>
      <xdr:rowOff>152400</xdr:rowOff>
    </xdr:from>
    <xdr:to>
      <xdr:col>12</xdr:col>
      <xdr:colOff>80962</xdr:colOff>
      <xdr:row>44</xdr:row>
      <xdr:rowOff>114301</xdr:rowOff>
    </xdr:to>
    <xdr:pic macro="[0]!helppickcountries_cont">
      <xdr:nvPicPr>
        <xdr:cNvPr id="31" name="Picture 30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39312" y="8653463"/>
          <a:ext cx="342900" cy="366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51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1156" cy="1032271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</xdr:row>
      <xdr:rowOff>165100</xdr:rowOff>
    </xdr:from>
    <xdr:to>
      <xdr:col>11</xdr:col>
      <xdr:colOff>685800</xdr:colOff>
      <xdr:row>26</xdr:row>
      <xdr:rowOff>12700</xdr:rowOff>
    </xdr:to>
    <xdr:sp macro="" textlink="">
      <xdr:nvSpPr>
        <xdr:cNvPr id="3" name="TextBox 2"/>
        <xdr:cNvSpPr txBox="1"/>
      </xdr:nvSpPr>
      <xdr:spPr>
        <a:xfrm>
          <a:off x="901700" y="2565400"/>
          <a:ext cx="9004300" cy="264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288925" dist="25400" dir="16380000" algn="tl" rotWithShape="0">
            <a:prstClr val="black">
              <a:alpha val="89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180000" tIns="140400" numCol="2" spcCol="216000" rtlCol="0" anchor="t"/>
        <a:lstStyle/>
        <a:p>
          <a:pPr>
            <a:spcBef>
              <a:spcPts val="1800"/>
            </a:spcBef>
          </a:pPr>
          <a:r>
            <a:rPr lang="en-US" sz="1800" b="0" i="0" kern="0">
              <a:solidFill>
                <a:schemeClr val="tx1"/>
              </a:solidFill>
              <a:latin typeface="Avenir Roman"/>
              <a:cs typeface="Avenir Roman"/>
            </a:rPr>
            <a:t> Children</a:t>
          </a:r>
        </a:p>
        <a:p>
          <a:pPr>
            <a:spcBef>
              <a:spcPts val="1800"/>
            </a:spcBef>
          </a:pPr>
          <a:r>
            <a:rPr lang="en-US" sz="1800" b="0" i="0" kern="0">
              <a:solidFill>
                <a:schemeClr val="tx1"/>
              </a:solidFill>
              <a:latin typeface="Avenir Roman"/>
              <a:cs typeface="Avenir Roman"/>
            </a:rPr>
            <a:t> Orphans</a:t>
          </a:r>
        </a:p>
        <a:p>
          <a:pPr>
            <a:spcBef>
              <a:spcPts val="1800"/>
            </a:spcBef>
          </a:pPr>
          <a:r>
            <a:rPr lang="en-US" sz="1800" b="0" i="0" kern="0">
              <a:solidFill>
                <a:schemeClr val="tx1"/>
              </a:solidFill>
              <a:latin typeface="Avenir Roman"/>
              <a:cs typeface="Avenir Roman"/>
            </a:rPr>
            <a:t> Pensions</a:t>
          </a:r>
        </a:p>
        <a:p>
          <a:pPr>
            <a:spcBef>
              <a:spcPts val="1800"/>
            </a:spcBef>
          </a:pPr>
          <a:endParaRPr lang="en-US" sz="1800" b="0" i="0" kern="0">
            <a:solidFill>
              <a:schemeClr val="tx1"/>
            </a:solidFill>
            <a:latin typeface="Avenir Roman"/>
            <a:cs typeface="Avenir Roman"/>
          </a:endParaRPr>
        </a:p>
        <a:p>
          <a:pPr>
            <a:spcBef>
              <a:spcPts val="1800"/>
            </a:spcBef>
          </a:pPr>
          <a:endParaRPr lang="en-US" sz="1800" b="0" i="0" kern="0">
            <a:solidFill>
              <a:schemeClr val="tx1"/>
            </a:solidFill>
            <a:latin typeface="Avenir Roman"/>
            <a:cs typeface="Avenir Roman"/>
          </a:endParaRPr>
        </a:p>
        <a:p>
          <a:pPr>
            <a:spcBef>
              <a:spcPts val="1800"/>
            </a:spcBef>
          </a:pPr>
          <a:r>
            <a:rPr lang="en-US" sz="1800" b="0" i="0" kern="0">
              <a:solidFill>
                <a:schemeClr val="tx1"/>
              </a:solidFill>
              <a:latin typeface="Avenir Roman"/>
              <a:cs typeface="Avenir Roman"/>
            </a:rPr>
            <a:t> Public Works</a:t>
          </a:r>
        </a:p>
        <a:p>
          <a:pPr>
            <a:spcBef>
              <a:spcPts val="1800"/>
            </a:spcBef>
          </a:pPr>
          <a:r>
            <a:rPr lang="en-US" sz="1800" b="0" i="0" kern="0">
              <a:solidFill>
                <a:schemeClr val="tx1"/>
              </a:solidFill>
              <a:latin typeface="Avenir Roman"/>
              <a:cs typeface="Avenir Roman"/>
            </a:rPr>
            <a:t> Maternity</a:t>
          </a:r>
        </a:p>
        <a:p>
          <a:pPr>
            <a:spcBef>
              <a:spcPts val="1800"/>
            </a:spcBef>
          </a:pPr>
          <a:r>
            <a:rPr lang="en-US" sz="1800" b="0" i="0" kern="0">
              <a:solidFill>
                <a:schemeClr val="tx1"/>
              </a:solidFill>
              <a:latin typeface="Avenir Roman"/>
              <a:cs typeface="Avenir Roman"/>
            </a:rPr>
            <a:t> Disability</a:t>
          </a:r>
        </a:p>
      </xdr:txBody>
    </xdr:sp>
    <xdr:clientData/>
  </xdr:twoCellAnchor>
  <xdr:twoCellAnchor>
    <xdr:from>
      <xdr:col>1</xdr:col>
      <xdr:colOff>25400</xdr:colOff>
      <xdr:row>52</xdr:row>
      <xdr:rowOff>139700</xdr:rowOff>
    </xdr:from>
    <xdr:to>
      <xdr:col>4</xdr:col>
      <xdr:colOff>76200</xdr:colOff>
      <xdr:row>56</xdr:row>
      <xdr:rowOff>12700</xdr:rowOff>
    </xdr:to>
    <xdr:sp macro="" textlink="">
      <xdr:nvSpPr>
        <xdr:cNvPr id="4" name="TextBox 3"/>
        <xdr:cNvSpPr txBox="1"/>
      </xdr:nvSpPr>
      <xdr:spPr>
        <a:xfrm>
          <a:off x="863600" y="10541000"/>
          <a:ext cx="25654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600">
              <a:solidFill>
                <a:schemeClr val="bg1"/>
              </a:solidFill>
              <a:latin typeface="Avenir Book"/>
              <a:cs typeface="Avenir Book"/>
            </a:rPr>
            <a:t>Results File</a:t>
          </a:r>
        </a:p>
      </xdr:txBody>
    </xdr:sp>
    <xdr:clientData/>
  </xdr:twoCellAnchor>
  <xdr:twoCellAnchor>
    <xdr:from>
      <xdr:col>8</xdr:col>
      <xdr:colOff>673100</xdr:colOff>
      <xdr:row>57</xdr:row>
      <xdr:rowOff>0</xdr:rowOff>
    </xdr:from>
    <xdr:to>
      <xdr:col>11</xdr:col>
      <xdr:colOff>723900</xdr:colOff>
      <xdr:row>59</xdr:row>
      <xdr:rowOff>165100</xdr:rowOff>
    </xdr:to>
    <xdr:sp macro="" textlink="">
      <xdr:nvSpPr>
        <xdr:cNvPr id="5" name="TextBox 4"/>
        <xdr:cNvSpPr txBox="1"/>
      </xdr:nvSpPr>
      <xdr:spPr>
        <a:xfrm>
          <a:off x="7378700" y="11401425"/>
          <a:ext cx="2565400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288925" dist="25400" dir="5580000" sx="89000" sy="89000" algn="tl" rotWithShape="0">
            <a:prstClr val="black">
              <a:alpha val="89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algn="ctr">
            <a:spcBef>
              <a:spcPts val="0"/>
            </a:spcBef>
          </a:pPr>
          <a:r>
            <a:rPr lang="en-US" sz="1800" b="0" i="0" kern="0" baseline="0">
              <a:solidFill>
                <a:srgbClr val="1E4767"/>
              </a:solidFill>
              <a:latin typeface="Avenir Roman"/>
              <a:cs typeface="Avenir Roman"/>
            </a:rPr>
            <a:t>Create results file</a:t>
          </a:r>
        </a:p>
      </xdr:txBody>
    </xdr:sp>
    <xdr:clientData/>
  </xdr:twoCellAnchor>
  <xdr:twoCellAnchor>
    <xdr:from>
      <xdr:col>2</xdr:col>
      <xdr:colOff>88900</xdr:colOff>
      <xdr:row>57</xdr:row>
      <xdr:rowOff>0</xdr:rowOff>
    </xdr:from>
    <xdr:to>
      <xdr:col>5</xdr:col>
      <xdr:colOff>139700</xdr:colOff>
      <xdr:row>59</xdr:row>
      <xdr:rowOff>165100</xdr:rowOff>
    </xdr:to>
    <xdr:sp macro="" textlink="">
      <xdr:nvSpPr>
        <xdr:cNvPr id="6" name="TextBox 5"/>
        <xdr:cNvSpPr txBox="1"/>
      </xdr:nvSpPr>
      <xdr:spPr>
        <a:xfrm>
          <a:off x="1765300" y="11401425"/>
          <a:ext cx="2565400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288925" dist="25400" dir="5580000" sx="89000" sy="89000" algn="tl" rotWithShape="0">
            <a:prstClr val="black">
              <a:alpha val="89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algn="ctr">
            <a:spcBef>
              <a:spcPts val="0"/>
            </a:spcBef>
          </a:pPr>
          <a:endParaRPr lang="en-US" sz="1800" b="0" i="0" kern="0" baseline="0">
            <a:solidFill>
              <a:srgbClr val="1E4767"/>
            </a:solidFill>
            <a:latin typeface="Avenir Roman"/>
            <a:cs typeface="Avenir Roman"/>
          </a:endParaRPr>
        </a:p>
      </xdr:txBody>
    </xdr:sp>
    <xdr:clientData/>
  </xdr:twoCellAnchor>
  <xdr:twoCellAnchor>
    <xdr:from>
      <xdr:col>0</xdr:col>
      <xdr:colOff>812800</xdr:colOff>
      <xdr:row>57</xdr:row>
      <xdr:rowOff>0</xdr:rowOff>
    </xdr:from>
    <xdr:to>
      <xdr:col>2</xdr:col>
      <xdr:colOff>0</xdr:colOff>
      <xdr:row>60</xdr:row>
      <xdr:rowOff>12700</xdr:rowOff>
    </xdr:to>
    <xdr:sp macro="" textlink="">
      <xdr:nvSpPr>
        <xdr:cNvPr id="7" name="TextBox 6"/>
        <xdr:cNvSpPr txBox="1"/>
      </xdr:nvSpPr>
      <xdr:spPr>
        <a:xfrm>
          <a:off x="812800" y="11401425"/>
          <a:ext cx="863600" cy="61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solidFill>
                <a:schemeClr val="bg1"/>
              </a:solidFill>
              <a:latin typeface="Avenir Book"/>
              <a:cs typeface="Avenir Book"/>
            </a:rPr>
            <a:t>Save</a:t>
          </a:r>
          <a:br>
            <a:rPr lang="en-US" sz="160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1600">
              <a:solidFill>
                <a:schemeClr val="bg1"/>
              </a:solidFill>
              <a:latin typeface="Avenir Book"/>
              <a:cs typeface="Avenir Book"/>
            </a:rPr>
            <a:t>file as:</a:t>
          </a:r>
        </a:p>
      </xdr:txBody>
    </xdr:sp>
    <xdr:clientData/>
  </xdr:twoCellAnchor>
  <xdr:twoCellAnchor>
    <xdr:from>
      <xdr:col>6</xdr:col>
      <xdr:colOff>25400</xdr:colOff>
      <xdr:row>57</xdr:row>
      <xdr:rowOff>0</xdr:rowOff>
    </xdr:from>
    <xdr:to>
      <xdr:col>8</xdr:col>
      <xdr:colOff>317500</xdr:colOff>
      <xdr:row>60</xdr:row>
      <xdr:rowOff>12700</xdr:rowOff>
    </xdr:to>
    <xdr:sp macro="" textlink="">
      <xdr:nvSpPr>
        <xdr:cNvPr id="8" name="TextBox 7"/>
        <xdr:cNvSpPr txBox="1"/>
      </xdr:nvSpPr>
      <xdr:spPr>
        <a:xfrm>
          <a:off x="5054600" y="11401425"/>
          <a:ext cx="1968500" cy="61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solidFill>
                <a:schemeClr val="bg1"/>
              </a:solidFill>
              <a:latin typeface="Avenir Book"/>
              <a:cs typeface="Avenir Book"/>
            </a:rPr>
            <a:t>Inclide</a:t>
          </a:r>
          <a:r>
            <a:rPr lang="en-US" sz="1600" baseline="0">
              <a:solidFill>
                <a:schemeClr val="bg1"/>
              </a:solidFill>
              <a:latin typeface="Avenir Book"/>
              <a:cs typeface="Avenir Book"/>
            </a:rPr>
            <a:t> Country</a:t>
          </a:r>
          <a:br>
            <a:rPr lang="en-US" sz="1600" baseline="0">
              <a:solidFill>
                <a:schemeClr val="bg1"/>
              </a:solidFill>
              <a:latin typeface="Avenir Book"/>
              <a:cs typeface="Avenir Book"/>
            </a:rPr>
          </a:br>
          <a:r>
            <a:rPr lang="en-US" sz="1600" baseline="0">
              <a:solidFill>
                <a:schemeClr val="bg1"/>
              </a:solidFill>
              <a:latin typeface="Avenir Book"/>
              <a:cs typeface="Avenir Book"/>
            </a:rPr>
            <a:t>Results</a:t>
          </a:r>
          <a:endParaRPr lang="en-US" sz="160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twoCellAnchor editAs="oneCell">
    <xdr:from>
      <xdr:col>1</xdr:col>
      <xdr:colOff>50800</xdr:colOff>
      <xdr:row>41</xdr:row>
      <xdr:rowOff>80083</xdr:rowOff>
    </xdr:from>
    <xdr:to>
      <xdr:col>12</xdr:col>
      <xdr:colOff>101600</xdr:colOff>
      <xdr:row>45</xdr:row>
      <xdr:rowOff>12699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281108"/>
          <a:ext cx="9271000" cy="732716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101600</xdr:rowOff>
    </xdr:from>
    <xdr:to>
      <xdr:col>9</xdr:col>
      <xdr:colOff>355600</xdr:colOff>
      <xdr:row>11</xdr:row>
      <xdr:rowOff>38100</xdr:rowOff>
    </xdr:to>
    <xdr:sp macro="" textlink="">
      <xdr:nvSpPr>
        <xdr:cNvPr id="10" name="TextBox 9"/>
        <xdr:cNvSpPr txBox="1"/>
      </xdr:nvSpPr>
      <xdr:spPr>
        <a:xfrm>
          <a:off x="977900" y="1101725"/>
          <a:ext cx="6921500" cy="113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Choice of the benefits to cost</a:t>
          </a:r>
        </a:p>
        <a:p>
          <a:pPr>
            <a:spcBef>
              <a:spcPts val="1200"/>
            </a:spcBef>
          </a:pPr>
          <a:r>
            <a:rPr lang="en-US" sz="2200">
              <a:solidFill>
                <a:schemeClr val="bg1"/>
              </a:solidFill>
              <a:latin typeface="Avenir Roman"/>
              <a:cs typeface="Avenir Roman"/>
            </a:rPr>
            <a:t>Please select the benefits you want to cost</a:t>
          </a:r>
        </a:p>
      </xdr:txBody>
    </xdr:sp>
    <xdr:clientData/>
  </xdr:twoCellAnchor>
  <xdr:twoCellAnchor editAs="oneCell">
    <xdr:from>
      <xdr:col>11</xdr:col>
      <xdr:colOff>279400</xdr:colOff>
      <xdr:row>5</xdr:row>
      <xdr:rowOff>127000</xdr:rowOff>
    </xdr:from>
    <xdr:to>
      <xdr:col>11</xdr:col>
      <xdr:colOff>622300</xdr:colOff>
      <xdr:row>7</xdr:row>
      <xdr:rowOff>88900</xdr:rowOff>
    </xdr:to>
    <xdr:pic macro="[0]!helppickbenefits"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27125"/>
          <a:ext cx="342900" cy="361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152400</xdr:rowOff>
        </xdr:from>
        <xdr:to>
          <xdr:col>1</xdr:col>
          <xdr:colOff>304800</xdr:colOff>
          <xdr:row>14</xdr:row>
          <xdr:rowOff>114300</xdr:rowOff>
        </xdr:to>
        <xdr:sp macro="" textlink="">
          <xdr:nvSpPr>
            <xdr:cNvPr id="80909" name="CheckBox1" hidden="1">
              <a:extLst>
                <a:ext uri="{63B3BB69-23CF-44E3-9099-C40C66FF867C}">
                  <a14:compatExt spid="_x0000_s80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38100</xdr:rowOff>
        </xdr:from>
        <xdr:to>
          <xdr:col>1</xdr:col>
          <xdr:colOff>323850</xdr:colOff>
          <xdr:row>17</xdr:row>
          <xdr:rowOff>0</xdr:rowOff>
        </xdr:to>
        <xdr:sp macro="" textlink="">
          <xdr:nvSpPr>
            <xdr:cNvPr id="80910" name="CheckBox2" hidden="1">
              <a:extLst>
                <a:ext uri="{63B3BB69-23CF-44E3-9099-C40C66FF867C}">
                  <a14:compatExt spid="_x0000_s80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114300</xdr:rowOff>
        </xdr:from>
        <xdr:to>
          <xdr:col>1</xdr:col>
          <xdr:colOff>314325</xdr:colOff>
          <xdr:row>19</xdr:row>
          <xdr:rowOff>123825</xdr:rowOff>
        </xdr:to>
        <xdr:sp macro="" textlink="">
          <xdr:nvSpPr>
            <xdr:cNvPr id="80911" name="CheckBox3" hidden="1">
              <a:extLst>
                <a:ext uri="{63B3BB69-23CF-44E3-9099-C40C66FF867C}">
                  <a14:compatExt spid="_x0000_s80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13</xdr:row>
          <xdr:rowOff>152400</xdr:rowOff>
        </xdr:from>
        <xdr:to>
          <xdr:col>6</xdr:col>
          <xdr:colOff>542925</xdr:colOff>
          <xdr:row>14</xdr:row>
          <xdr:rowOff>142875</xdr:rowOff>
        </xdr:to>
        <xdr:sp macro="" textlink="">
          <xdr:nvSpPr>
            <xdr:cNvPr id="80912" name="CheckBox4" hidden="1">
              <a:extLst>
                <a:ext uri="{63B3BB69-23CF-44E3-9099-C40C66FF867C}">
                  <a14:compatExt spid="_x0000_s80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18</xdr:row>
          <xdr:rowOff>104775</xdr:rowOff>
        </xdr:from>
        <xdr:to>
          <xdr:col>6</xdr:col>
          <xdr:colOff>571500</xdr:colOff>
          <xdr:row>19</xdr:row>
          <xdr:rowOff>123825</xdr:rowOff>
        </xdr:to>
        <xdr:sp macro="" textlink="">
          <xdr:nvSpPr>
            <xdr:cNvPr id="80914" name="CheckBox6" hidden="1">
              <a:extLst>
                <a:ext uri="{63B3BB69-23CF-44E3-9099-C40C66FF867C}">
                  <a14:compatExt spid="_x0000_s80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41</xdr:row>
      <xdr:rowOff>92075</xdr:rowOff>
    </xdr:from>
    <xdr:to>
      <xdr:col>12</xdr:col>
      <xdr:colOff>68393</xdr:colOff>
      <xdr:row>45</xdr:row>
      <xdr:rowOff>3175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" y="8293100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42</xdr:row>
      <xdr:rowOff>0</xdr:rowOff>
    </xdr:from>
    <xdr:to>
      <xdr:col>3</xdr:col>
      <xdr:colOff>85725</xdr:colOff>
      <xdr:row>45</xdr:row>
      <xdr:rowOff>9525</xdr:rowOff>
    </xdr:to>
    <xdr:sp macro="[0]!restartfrompickbenefits" textlink="">
      <xdr:nvSpPr>
        <xdr:cNvPr id="16" name="Rectangle 15"/>
        <xdr:cNvSpPr/>
      </xdr:nvSpPr>
      <xdr:spPr>
        <a:xfrm>
          <a:off x="923925" y="8401050"/>
          <a:ext cx="1676400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104774</xdr:colOff>
      <xdr:row>41</xdr:row>
      <xdr:rowOff>161925</xdr:rowOff>
    </xdr:from>
    <xdr:to>
      <xdr:col>9</xdr:col>
      <xdr:colOff>809625</xdr:colOff>
      <xdr:row>44</xdr:row>
      <xdr:rowOff>161925</xdr:rowOff>
    </xdr:to>
    <xdr:sp macro="[0]!backfrompickbenefits" textlink="">
      <xdr:nvSpPr>
        <xdr:cNvPr id="17" name="Rectangle 16"/>
        <xdr:cNvSpPr/>
      </xdr:nvSpPr>
      <xdr:spPr>
        <a:xfrm>
          <a:off x="6810374" y="8362950"/>
          <a:ext cx="1543051" cy="600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9525</xdr:colOff>
      <xdr:row>41</xdr:row>
      <xdr:rowOff>133350</xdr:rowOff>
    </xdr:from>
    <xdr:to>
      <xdr:col>11</xdr:col>
      <xdr:colOff>723900</xdr:colOff>
      <xdr:row>44</xdr:row>
      <xdr:rowOff>190500</xdr:rowOff>
    </xdr:to>
    <xdr:sp macro="[0]!gotoparameters" textlink="">
      <xdr:nvSpPr>
        <xdr:cNvPr id="18" name="Rectangle 17"/>
        <xdr:cNvSpPr/>
      </xdr:nvSpPr>
      <xdr:spPr>
        <a:xfrm>
          <a:off x="8391525" y="8334375"/>
          <a:ext cx="1552575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15</xdr:row>
          <xdr:rowOff>142875</xdr:rowOff>
        </xdr:from>
        <xdr:to>
          <xdr:col>6</xdr:col>
          <xdr:colOff>561975</xdr:colOff>
          <xdr:row>17</xdr:row>
          <xdr:rowOff>123825</xdr:rowOff>
        </xdr:to>
        <xdr:sp macro="" textlink="">
          <xdr:nvSpPr>
            <xdr:cNvPr id="80913" name="CheckBox5" hidden="1">
              <a:extLst>
                <a:ext uri="{63B3BB69-23CF-44E3-9099-C40C66FF867C}">
                  <a14:compatExt spid="_x0000_s80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753736</xdr:colOff>
      <xdr:row>39</xdr:row>
      <xdr:rowOff>87312</xdr:rowOff>
    </xdr:from>
    <xdr:ext cx="4342140" cy="530658"/>
    <xdr:sp macro="" textlink="">
      <xdr:nvSpPr>
        <xdr:cNvPr id="23" name="TextBox 22" hidden="1"/>
        <xdr:cNvSpPr txBox="1"/>
      </xdr:nvSpPr>
      <xdr:spPr>
        <a:xfrm>
          <a:off x="753736" y="7981156"/>
          <a:ext cx="434214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 here</a:t>
          </a:r>
          <a:r>
            <a:rPr lang="en-GB" sz="1400" b="1" baseline="0">
              <a:solidFill>
                <a:schemeClr val="accent6"/>
              </a:solidFill>
            </a:rPr>
            <a:t> to go back to the </a:t>
          </a:r>
          <a:r>
            <a:rPr lang="en-GB" sz="1400" b="1">
              <a:solidFill>
                <a:schemeClr val="accent6"/>
              </a:solidFill>
            </a:rPr>
            <a:t>welcome page.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None of the changes made will be saved.</a:t>
          </a:r>
        </a:p>
      </xdr:txBody>
    </xdr:sp>
    <xdr:clientData fLocksWithSheet="0"/>
  </xdr:oneCellAnchor>
  <xdr:oneCellAnchor>
    <xdr:from>
      <xdr:col>6</xdr:col>
      <xdr:colOff>440539</xdr:colOff>
      <xdr:row>39</xdr:row>
      <xdr:rowOff>87308</xdr:rowOff>
    </xdr:from>
    <xdr:ext cx="3262305" cy="530658"/>
    <xdr:sp macro="" textlink="">
      <xdr:nvSpPr>
        <xdr:cNvPr id="24" name="TextBox 23" hidden="1"/>
        <xdr:cNvSpPr txBox="1"/>
      </xdr:nvSpPr>
      <xdr:spPr>
        <a:xfrm>
          <a:off x="5441164" y="7981152"/>
          <a:ext cx="326230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back </a:t>
          </a:r>
          <a:r>
            <a:rPr lang="en-GB" sz="1400" b="1">
              <a:solidFill>
                <a:schemeClr val="accent6"/>
              </a:solidFill>
            </a:rPr>
            <a:t>to the previous page. Changes made will</a:t>
          </a:r>
          <a:r>
            <a:rPr lang="en-GB" sz="1400" b="1" baseline="0">
              <a:solidFill>
                <a:schemeClr val="accent6"/>
              </a:solidFill>
            </a:rPr>
            <a:t> be </a:t>
          </a:r>
          <a:r>
            <a:rPr lang="en-GB" sz="1400" b="1">
              <a:solidFill>
                <a:schemeClr val="accent6"/>
              </a:solidFill>
            </a:rPr>
            <a:t>saved.</a:t>
          </a:r>
        </a:p>
      </xdr:txBody>
    </xdr:sp>
    <xdr:clientData fLocksWithSheet="0"/>
  </xdr:oneCellAnchor>
  <xdr:oneCellAnchor>
    <xdr:from>
      <xdr:col>8</xdr:col>
      <xdr:colOff>80980</xdr:colOff>
      <xdr:row>39</xdr:row>
      <xdr:rowOff>84919</xdr:rowOff>
    </xdr:from>
    <xdr:ext cx="3562337" cy="569925"/>
    <xdr:sp macro="" textlink="">
      <xdr:nvSpPr>
        <xdr:cNvPr id="25" name="TextBox 24" hidden="1"/>
        <xdr:cNvSpPr txBox="1"/>
      </xdr:nvSpPr>
      <xdr:spPr>
        <a:xfrm>
          <a:off x="6748480" y="7978763"/>
          <a:ext cx="3562337" cy="569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parameters, click here to move to the next benefit  or the results page.</a:t>
          </a:r>
        </a:p>
      </xdr:txBody>
    </xdr:sp>
    <xdr:clientData fLocksWithSheet="0"/>
  </xdr:oneCellAnchor>
  <xdr:oneCellAnchor>
    <xdr:from>
      <xdr:col>8</xdr:col>
      <xdr:colOff>166686</xdr:colOff>
      <xdr:row>19</xdr:row>
      <xdr:rowOff>178594</xdr:rowOff>
    </xdr:from>
    <xdr:ext cx="2893219" cy="1188146"/>
    <xdr:sp macro="" textlink="">
      <xdr:nvSpPr>
        <xdr:cNvPr id="12" name="TextBox 11" hidden="1"/>
        <xdr:cNvSpPr txBox="1"/>
      </xdr:nvSpPr>
      <xdr:spPr>
        <a:xfrm>
          <a:off x="6834186" y="4024313"/>
          <a:ext cx="2893219" cy="1188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Tick box(es) to choose the benefit(s) to include for costing.</a:t>
          </a:r>
        </a:p>
        <a:p>
          <a:pPr algn="just"/>
          <a:endParaRPr lang="en-GB" sz="1400" b="1" baseline="0">
            <a:solidFill>
              <a:schemeClr val="accent6"/>
            </a:solidFill>
          </a:endParaRP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At least one selection must be made to progress.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498473</xdr:colOff>
      <xdr:row>12</xdr:row>
      <xdr:rowOff>115094</xdr:rowOff>
    </xdr:from>
    <xdr:to>
      <xdr:col>1</xdr:col>
      <xdr:colOff>7935</xdr:colOff>
      <xdr:row>14</xdr:row>
      <xdr:rowOff>76994</xdr:rowOff>
    </xdr:to>
    <xdr:pic macro="[0]!helppickbenefits1">
      <xdr:nvPicPr>
        <xdr:cNvPr id="26" name="Picture 25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8473" y="2543969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42</xdr:row>
      <xdr:rowOff>136525</xdr:rowOff>
    </xdr:from>
    <xdr:to>
      <xdr:col>3</xdr:col>
      <xdr:colOff>207962</xdr:colOff>
      <xdr:row>44</xdr:row>
      <xdr:rowOff>98426</xdr:rowOff>
    </xdr:to>
    <xdr:pic macro="[0]!helppickbenefits_rstrt">
      <xdr:nvPicPr>
        <xdr:cNvPr id="27" name="Picture 26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5375" y="8637588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565148</xdr:colOff>
      <xdr:row>42</xdr:row>
      <xdr:rowOff>134143</xdr:rowOff>
    </xdr:from>
    <xdr:to>
      <xdr:col>8</xdr:col>
      <xdr:colOff>74611</xdr:colOff>
      <xdr:row>44</xdr:row>
      <xdr:rowOff>96044</xdr:rowOff>
    </xdr:to>
    <xdr:pic macro="[0]!helppickbenefits_prev">
      <xdr:nvPicPr>
        <xdr:cNvPr id="28" name="Picture 2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99211" y="863520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550862</xdr:colOff>
      <xdr:row>42</xdr:row>
      <xdr:rowOff>119855</xdr:rowOff>
    </xdr:from>
    <xdr:to>
      <xdr:col>12</xdr:col>
      <xdr:colOff>60325</xdr:colOff>
      <xdr:row>44</xdr:row>
      <xdr:rowOff>81756</xdr:rowOff>
    </xdr:to>
    <xdr:pic macro="[0]!helppickbenefits_cont">
      <xdr:nvPicPr>
        <xdr:cNvPr id="29" name="Picture 28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8675" y="8620918"/>
          <a:ext cx="342900" cy="366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321469</xdr:colOff>
      <xdr:row>14</xdr:row>
      <xdr:rowOff>47625</xdr:rowOff>
    </xdr:from>
    <xdr:to>
      <xdr:col>11</xdr:col>
      <xdr:colOff>369093</xdr:colOff>
      <xdr:row>16</xdr:row>
      <xdr:rowOff>71438</xdr:rowOff>
    </xdr:to>
    <xdr:sp macro="" textlink="">
      <xdr:nvSpPr>
        <xdr:cNvPr id="27" name="Rectangle 26"/>
        <xdr:cNvSpPr/>
      </xdr:nvSpPr>
      <xdr:spPr>
        <a:xfrm>
          <a:off x="8655844" y="2881313"/>
          <a:ext cx="881062" cy="428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133350</xdr:rowOff>
        </xdr:from>
        <xdr:to>
          <xdr:col>4</xdr:col>
          <xdr:colOff>533400</xdr:colOff>
          <xdr:row>37</xdr:row>
          <xdr:rowOff>66675</xdr:rowOff>
        </xdr:to>
        <xdr:sp macro="" textlink="">
          <xdr:nvSpPr>
            <xdr:cNvPr id="92168" name="Group Box 8" hidden="1">
              <a:extLst>
                <a:ext uri="{63B3BB69-23CF-44E3-9099-C40C66FF867C}">
                  <a14:compatExt spid="_x0000_s9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142875</xdr:rowOff>
        </xdr:from>
        <xdr:to>
          <xdr:col>7</xdr:col>
          <xdr:colOff>685800</xdr:colOff>
          <xdr:row>17</xdr:row>
          <xdr:rowOff>142875</xdr:rowOff>
        </xdr:to>
        <xdr:sp macro="" textlink="">
          <xdr:nvSpPr>
            <xdr:cNvPr id="92164" name="Group Box 4" hidden="1">
              <a:extLst>
                <a:ext uri="{63B3BB69-23CF-44E3-9099-C40C66FF867C}">
                  <a14:compatExt spid="_x0000_s9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50</xdr:row>
      <xdr:rowOff>196056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13531" cy="10316369"/>
        </a:xfrm>
        <a:prstGeom prst="rect">
          <a:avLst/>
        </a:prstGeom>
      </xdr:spPr>
    </xdr:pic>
    <xdr:clientData/>
  </xdr:twoCellAnchor>
  <xdr:twoCellAnchor>
    <xdr:from>
      <xdr:col>1</xdr:col>
      <xdr:colOff>121827</xdr:colOff>
      <xdr:row>25</xdr:row>
      <xdr:rowOff>101600</xdr:rowOff>
    </xdr:from>
    <xdr:to>
      <xdr:col>11</xdr:col>
      <xdr:colOff>797717</xdr:colOff>
      <xdr:row>37</xdr:row>
      <xdr:rowOff>81280</xdr:rowOff>
    </xdr:to>
    <xdr:sp macro="" textlink="">
      <xdr:nvSpPr>
        <xdr:cNvPr id="3" name="Rectangle 2"/>
        <xdr:cNvSpPr/>
      </xdr:nvSpPr>
      <xdr:spPr>
        <a:xfrm>
          <a:off x="955265" y="5161756"/>
          <a:ext cx="9010265" cy="2408555"/>
        </a:xfrm>
        <a:prstGeom prst="rect">
          <a:avLst/>
        </a:prstGeom>
        <a:solidFill>
          <a:schemeClr val="bg1"/>
        </a:solidFill>
        <a:ln/>
        <a:effectLst>
          <a:outerShdw blurRad="317500" dist="114300" dir="564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1</xdr:col>
      <xdr:colOff>50800</xdr:colOff>
      <xdr:row>41</xdr:row>
      <xdr:rowOff>80083</xdr:rowOff>
    </xdr:from>
    <xdr:to>
      <xdr:col>12</xdr:col>
      <xdr:colOff>101600</xdr:colOff>
      <xdr:row>45</xdr:row>
      <xdr:rowOff>12699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281108"/>
          <a:ext cx="9271000" cy="732716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127000</xdr:rowOff>
    </xdr:from>
    <xdr:to>
      <xdr:col>9</xdr:col>
      <xdr:colOff>355600</xdr:colOff>
      <xdr:row>9</xdr:row>
      <xdr:rowOff>63500</xdr:rowOff>
    </xdr:to>
    <xdr:sp macro="" textlink="">
      <xdr:nvSpPr>
        <xdr:cNvPr id="8" name="TextBox 7"/>
        <xdr:cNvSpPr txBox="1"/>
      </xdr:nvSpPr>
      <xdr:spPr>
        <a:xfrm>
          <a:off x="977900" y="1127125"/>
          <a:ext cx="6921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Type of program</a:t>
          </a:r>
          <a:endParaRPr lang="en-US" sz="2200">
            <a:solidFill>
              <a:schemeClr val="bg1"/>
            </a:solidFill>
            <a:latin typeface="Avenir Roman"/>
            <a:cs typeface="Avenir Roman"/>
          </a:endParaRPr>
        </a:p>
      </xdr:txBody>
    </xdr:sp>
    <xdr:clientData/>
  </xdr:twoCellAnchor>
  <xdr:twoCellAnchor editAs="oneCell">
    <xdr:from>
      <xdr:col>11</xdr:col>
      <xdr:colOff>279400</xdr:colOff>
      <xdr:row>5</xdr:row>
      <xdr:rowOff>127000</xdr:rowOff>
    </xdr:from>
    <xdr:to>
      <xdr:col>11</xdr:col>
      <xdr:colOff>622300</xdr:colOff>
      <xdr:row>7</xdr:row>
      <xdr:rowOff>88900</xdr:rowOff>
    </xdr:to>
    <xdr:pic macro="[0]!helpchildren"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27125"/>
          <a:ext cx="342900" cy="36195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127000</xdr:rowOff>
    </xdr:from>
    <xdr:to>
      <xdr:col>9</xdr:col>
      <xdr:colOff>355600</xdr:colOff>
      <xdr:row>25</xdr:row>
      <xdr:rowOff>76200</xdr:rowOff>
    </xdr:to>
    <xdr:sp macro="" textlink="">
      <xdr:nvSpPr>
        <xdr:cNvPr id="10" name="TextBox 9"/>
        <xdr:cNvSpPr txBox="1"/>
      </xdr:nvSpPr>
      <xdr:spPr>
        <a:xfrm>
          <a:off x="977900" y="4327525"/>
          <a:ext cx="69215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Benefit Level</a:t>
          </a:r>
          <a:endParaRPr lang="en-US" sz="2200">
            <a:solidFill>
              <a:schemeClr val="bg1"/>
            </a:solidFill>
            <a:latin typeface="Avenir Roman"/>
            <a:cs typeface="Avenir Roman"/>
          </a:endParaRPr>
        </a:p>
      </xdr:txBody>
    </xdr:sp>
    <xdr:clientData/>
  </xdr:twoCellAnchor>
  <xdr:twoCellAnchor editAs="oneCell">
    <xdr:from>
      <xdr:col>1</xdr:col>
      <xdr:colOff>88900</xdr:colOff>
      <xdr:row>9</xdr:row>
      <xdr:rowOff>76199</xdr:rowOff>
    </xdr:from>
    <xdr:to>
      <xdr:col>11</xdr:col>
      <xdr:colOff>685800</xdr:colOff>
      <xdr:row>19</xdr:row>
      <xdr:rowOff>104866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100" y="1876424"/>
          <a:ext cx="8978900" cy="2028917"/>
        </a:xfrm>
        <a:prstGeom prst="rect">
          <a:avLst/>
        </a:prstGeom>
        <a:effectLst>
          <a:outerShdw blurRad="288925" dir="2700000" sx="98000" sy="98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152400</xdr:colOff>
      <xdr:row>9</xdr:row>
      <xdr:rowOff>165100</xdr:rowOff>
    </xdr:from>
    <xdr:to>
      <xdr:col>4</xdr:col>
      <xdr:colOff>419100</xdr:colOff>
      <xdr:row>19</xdr:row>
      <xdr:rowOff>12700</xdr:rowOff>
    </xdr:to>
    <xdr:sp macro="" textlink="">
      <xdr:nvSpPr>
        <xdr:cNvPr id="12" name="TextBox 11"/>
        <xdr:cNvSpPr txBox="1"/>
      </xdr:nvSpPr>
      <xdr:spPr>
        <a:xfrm>
          <a:off x="990600" y="1965325"/>
          <a:ext cx="278130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 </a:t>
          </a:r>
          <a:r>
            <a:rPr lang="en-US" sz="1800">
              <a:latin typeface="Avenir Roman"/>
              <a:cs typeface="Avenir Roman"/>
            </a:rPr>
            <a:t>Universal</a:t>
          </a:r>
        </a:p>
      </xdr:txBody>
    </xdr:sp>
    <xdr:clientData/>
  </xdr:twoCellAnchor>
  <xdr:twoCellAnchor>
    <xdr:from>
      <xdr:col>4</xdr:col>
      <xdr:colOff>660400</xdr:colOff>
      <xdr:row>9</xdr:row>
      <xdr:rowOff>165100</xdr:rowOff>
    </xdr:from>
    <xdr:to>
      <xdr:col>8</xdr:col>
      <xdr:colOff>101600</xdr:colOff>
      <xdr:row>19</xdr:row>
      <xdr:rowOff>12700</xdr:rowOff>
    </xdr:to>
    <xdr:sp macro="" textlink="">
      <xdr:nvSpPr>
        <xdr:cNvPr id="13" name="TextBox 12"/>
        <xdr:cNvSpPr txBox="1"/>
      </xdr:nvSpPr>
      <xdr:spPr>
        <a:xfrm>
          <a:off x="4013200" y="1965325"/>
          <a:ext cx="279400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Avenir Roman"/>
              <a:cs typeface="Avenir Roman"/>
            </a:rPr>
            <a:t> Directed to the poor</a:t>
          </a:r>
        </a:p>
        <a:p>
          <a:endParaRPr lang="en-US" sz="1800">
            <a:latin typeface="Avenir Roman"/>
            <a:cs typeface="Avenir Roman"/>
          </a:endParaRPr>
        </a:p>
        <a:p>
          <a:pPr lvl="1"/>
          <a:r>
            <a:rPr lang="en-US" sz="1400">
              <a:latin typeface="Avenir Roman"/>
              <a:cs typeface="Avenir Roman"/>
            </a:rPr>
            <a:t>Poverty threshold</a:t>
          </a:r>
        </a:p>
        <a:p>
          <a:pPr lvl="1"/>
          <a:r>
            <a:rPr lang="en-US" sz="1800">
              <a:latin typeface="Avenir Roman"/>
              <a:cs typeface="Avenir Roman"/>
            </a:rPr>
            <a:t> </a:t>
          </a:r>
          <a:r>
            <a:rPr lang="en-US" sz="1200">
              <a:latin typeface="Avenir Roman"/>
              <a:cs typeface="Avenir Roman"/>
            </a:rPr>
            <a:t>National Poverty</a:t>
          </a:r>
          <a:r>
            <a:rPr lang="en-US" sz="1200" baseline="0">
              <a:latin typeface="Avenir Roman"/>
              <a:cs typeface="Avenir Roman"/>
            </a:rPr>
            <a:t> Line</a:t>
          </a:r>
          <a:endParaRPr lang="en-US" sz="1200">
            <a:latin typeface="Avenir Roman"/>
            <a:cs typeface="Avenir Roman"/>
          </a:endParaRPr>
        </a:p>
        <a:p>
          <a:pPr lvl="1"/>
          <a:r>
            <a:rPr lang="en-US" sz="1200">
              <a:latin typeface="Avenir Roman"/>
              <a:cs typeface="Avenir Roman"/>
            </a:rPr>
            <a:t> </a:t>
          </a:r>
        </a:p>
        <a:p>
          <a:pPr lvl="1"/>
          <a:r>
            <a:rPr lang="en-US" sz="1200">
              <a:latin typeface="Avenir Roman"/>
              <a:cs typeface="Avenir Roman"/>
            </a:rPr>
            <a:t>  3.10 USD PPP</a:t>
          </a:r>
          <a:r>
            <a:rPr lang="en-US" sz="1200" baseline="0">
              <a:latin typeface="Avenir Roman"/>
              <a:cs typeface="Avenir Roman"/>
            </a:rPr>
            <a:t> per day</a:t>
          </a:r>
          <a:endParaRPr lang="en-US" sz="1200">
            <a:latin typeface="Avenir Roman"/>
            <a:cs typeface="Avenir Roman"/>
          </a:endParaRPr>
        </a:p>
      </xdr:txBody>
    </xdr:sp>
    <xdr:clientData/>
  </xdr:twoCellAnchor>
  <xdr:twoCellAnchor>
    <xdr:from>
      <xdr:col>8</xdr:col>
      <xdr:colOff>342900</xdr:colOff>
      <xdr:row>9</xdr:row>
      <xdr:rowOff>165100</xdr:rowOff>
    </xdr:from>
    <xdr:to>
      <xdr:col>11</xdr:col>
      <xdr:colOff>609600</xdr:colOff>
      <xdr:row>19</xdr:row>
      <xdr:rowOff>12700</xdr:rowOff>
    </xdr:to>
    <xdr:sp macro="" textlink="">
      <xdr:nvSpPr>
        <xdr:cNvPr id="14" name="TextBox 13"/>
        <xdr:cNvSpPr txBox="1"/>
      </xdr:nvSpPr>
      <xdr:spPr>
        <a:xfrm>
          <a:off x="7048500" y="1965325"/>
          <a:ext cx="278130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 </a:t>
          </a:r>
          <a:r>
            <a:rPr lang="en-US" sz="1800">
              <a:latin typeface="Avenir Roman"/>
              <a:cs typeface="Avenir Roman"/>
            </a:rPr>
            <a:t>Limited number of children per household</a:t>
          </a:r>
        </a:p>
        <a:p>
          <a:endParaRPr lang="en-US" sz="1800">
            <a:latin typeface="Avenir Roman"/>
            <a:cs typeface="Avenir Roman"/>
          </a:endParaRPr>
        </a:p>
        <a:p>
          <a:r>
            <a:rPr lang="en-US" sz="1800">
              <a:latin typeface="Avenir Roman"/>
              <a:cs typeface="Avenir Roman"/>
            </a:rPr>
            <a:t>No. of children </a:t>
          </a:r>
        </a:p>
        <a:p>
          <a:r>
            <a:rPr lang="en-US" sz="1800">
              <a:latin typeface="Avenir Roman"/>
              <a:cs typeface="Avenir Roman"/>
            </a:rPr>
            <a:t>covered</a:t>
          </a:r>
        </a:p>
      </xdr:txBody>
    </xdr:sp>
    <xdr:clientData/>
  </xdr:twoCellAnchor>
  <xdr:twoCellAnchor>
    <xdr:from>
      <xdr:col>1</xdr:col>
      <xdr:colOff>241300</xdr:colOff>
      <xdr:row>25</xdr:row>
      <xdr:rowOff>165100</xdr:rowOff>
    </xdr:from>
    <xdr:to>
      <xdr:col>4</xdr:col>
      <xdr:colOff>508000</xdr:colOff>
      <xdr:row>36</xdr:row>
      <xdr:rowOff>165100</xdr:rowOff>
    </xdr:to>
    <xdr:sp macro="" textlink="">
      <xdr:nvSpPr>
        <xdr:cNvPr id="15" name="TextBox 14"/>
        <xdr:cNvSpPr txBox="1"/>
      </xdr:nvSpPr>
      <xdr:spPr>
        <a:xfrm>
          <a:off x="1079500" y="5165725"/>
          <a:ext cx="2781300" cy="2200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Poverty Line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Minimum Wage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2400"/>
            </a:spcBef>
          </a:pPr>
          <a:r>
            <a:rPr lang="en-US" sz="1800">
              <a:latin typeface="Avenir Roman"/>
              <a:cs typeface="Avenir Roman"/>
            </a:rPr>
            <a:t>USD PPP per day</a:t>
          </a:r>
        </a:p>
      </xdr:txBody>
    </xdr:sp>
    <xdr:clientData/>
  </xdr:twoCellAnchor>
  <xdr:twoCellAnchor>
    <xdr:from>
      <xdr:col>1</xdr:col>
      <xdr:colOff>304800</xdr:colOff>
      <xdr:row>32</xdr:row>
      <xdr:rowOff>127000</xdr:rowOff>
    </xdr:from>
    <xdr:to>
      <xdr:col>11</xdr:col>
      <xdr:colOff>431800</xdr:colOff>
      <xdr:row>32</xdr:row>
      <xdr:rowOff>165100</xdr:rowOff>
    </xdr:to>
    <xdr:cxnSp macro="">
      <xdr:nvCxnSpPr>
        <xdr:cNvPr id="16" name="Straight Connector 15"/>
        <xdr:cNvCxnSpPr/>
      </xdr:nvCxnSpPr>
      <xdr:spPr>
        <a:xfrm flipV="1">
          <a:off x="1143000" y="6527800"/>
          <a:ext cx="8509000" cy="38100"/>
        </a:xfrm>
        <a:prstGeom prst="line">
          <a:avLst/>
        </a:prstGeom>
        <a:ln>
          <a:solidFill>
            <a:schemeClr val="tx2">
              <a:lumMod val="7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25</xdr:row>
      <xdr:rowOff>152400</xdr:rowOff>
    </xdr:from>
    <xdr:to>
      <xdr:col>8</xdr:col>
      <xdr:colOff>101600</xdr:colOff>
      <xdr:row>32</xdr:row>
      <xdr:rowOff>101600</xdr:rowOff>
    </xdr:to>
    <xdr:sp macro="" textlink="">
      <xdr:nvSpPr>
        <xdr:cNvPr id="17" name="TextBox 16"/>
        <xdr:cNvSpPr txBox="1"/>
      </xdr:nvSpPr>
      <xdr:spPr>
        <a:xfrm>
          <a:off x="4013200" y="5153025"/>
          <a:ext cx="2794000" cy="134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% of poverty line </a:t>
          </a:r>
          <a:br>
            <a:rPr lang="en-US" sz="1400">
              <a:latin typeface="Avenir Roman"/>
              <a:cs typeface="Avenir Roman"/>
            </a:rPr>
          </a:br>
          <a:r>
            <a:rPr lang="en-US" sz="1400">
              <a:latin typeface="Avenir Roman"/>
              <a:cs typeface="Avenir Roman"/>
            </a:rPr>
            <a:t>or minimum wage</a:t>
          </a:r>
        </a:p>
      </xdr:txBody>
    </xdr:sp>
    <xdr:clientData/>
  </xdr:twoCellAnchor>
  <xdr:twoCellAnchor>
    <xdr:from>
      <xdr:col>4</xdr:col>
      <xdr:colOff>660400</xdr:colOff>
      <xdr:row>32</xdr:row>
      <xdr:rowOff>177800</xdr:rowOff>
    </xdr:from>
    <xdr:to>
      <xdr:col>8</xdr:col>
      <xdr:colOff>101600</xdr:colOff>
      <xdr:row>37</xdr:row>
      <xdr:rowOff>63500</xdr:rowOff>
    </xdr:to>
    <xdr:sp macro="" textlink="">
      <xdr:nvSpPr>
        <xdr:cNvPr id="18" name="TextBox 17"/>
        <xdr:cNvSpPr txBox="1"/>
      </xdr:nvSpPr>
      <xdr:spPr>
        <a:xfrm>
          <a:off x="4013200" y="6578600"/>
          <a:ext cx="27940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No. of USD PPP per day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9525</xdr:rowOff>
        </xdr:from>
        <xdr:to>
          <xdr:col>1</xdr:col>
          <xdr:colOff>400050</xdr:colOff>
          <xdr:row>11</xdr:row>
          <xdr:rowOff>28575</xdr:rowOff>
        </xdr:to>
        <xdr:sp macro="" textlink="">
          <xdr:nvSpPr>
            <xdr:cNvPr id="92161" name="Option Button 1" hidden="1">
              <a:extLst>
                <a:ext uri="{63B3BB69-23CF-44E3-9099-C40C66FF867C}">
                  <a14:compatExt spid="_x0000_s9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9525</xdr:rowOff>
        </xdr:from>
        <xdr:to>
          <xdr:col>5</xdr:col>
          <xdr:colOff>66675</xdr:colOff>
          <xdr:row>11</xdr:row>
          <xdr:rowOff>28575</xdr:rowOff>
        </xdr:to>
        <xdr:sp macro="" textlink="">
          <xdr:nvSpPr>
            <xdr:cNvPr id="92162" name="Option Button 2" hidden="1">
              <a:extLst>
                <a:ext uri="{63B3BB69-23CF-44E3-9099-C40C66FF867C}">
                  <a14:compatExt spid="_x0000_s9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10</xdr:row>
          <xdr:rowOff>9525</xdr:rowOff>
        </xdr:from>
        <xdr:to>
          <xdr:col>8</xdr:col>
          <xdr:colOff>600075</xdr:colOff>
          <xdr:row>11</xdr:row>
          <xdr:rowOff>28575</xdr:rowOff>
        </xdr:to>
        <xdr:sp macro="" textlink="">
          <xdr:nvSpPr>
            <xdr:cNvPr id="92163" name="Option Button 3" hidden="1">
              <a:extLst>
                <a:ext uri="{63B3BB69-23CF-44E3-9099-C40C66FF867C}">
                  <a14:compatExt spid="_x0000_s9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</xdr:row>
          <xdr:rowOff>171450</xdr:rowOff>
        </xdr:from>
        <xdr:to>
          <xdr:col>5</xdr:col>
          <xdr:colOff>485775</xdr:colOff>
          <xdr:row>14</xdr:row>
          <xdr:rowOff>190500</xdr:rowOff>
        </xdr:to>
        <xdr:sp macro="" textlink="">
          <xdr:nvSpPr>
            <xdr:cNvPr id="92165" name="Option Button 5" hidden="1">
              <a:extLst>
                <a:ext uri="{63B3BB69-23CF-44E3-9099-C40C66FF867C}">
                  <a14:compatExt spid="_x0000_s9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</xdr:row>
          <xdr:rowOff>133350</xdr:rowOff>
        </xdr:from>
        <xdr:to>
          <xdr:col>5</xdr:col>
          <xdr:colOff>495300</xdr:colOff>
          <xdr:row>16</xdr:row>
          <xdr:rowOff>152400</xdr:rowOff>
        </xdr:to>
        <xdr:sp macro="" textlink="">
          <xdr:nvSpPr>
            <xdr:cNvPr id="92166" name="Option Button 6" hidden="1">
              <a:extLst>
                <a:ext uri="{63B3BB69-23CF-44E3-9099-C40C66FF867C}">
                  <a14:compatExt spid="_x0000_s9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28575</xdr:rowOff>
        </xdr:from>
        <xdr:to>
          <xdr:col>1</xdr:col>
          <xdr:colOff>457200</xdr:colOff>
          <xdr:row>27</xdr:row>
          <xdr:rowOff>47625</xdr:rowOff>
        </xdr:to>
        <xdr:sp macro="" textlink="">
          <xdr:nvSpPr>
            <xdr:cNvPr id="92169" name="Option Button 9" hidden="1">
              <a:extLst>
                <a:ext uri="{63B3BB69-23CF-44E3-9099-C40C66FF867C}">
                  <a14:compatExt spid="_x0000_s9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104775</xdr:rowOff>
        </xdr:from>
        <xdr:to>
          <xdr:col>1</xdr:col>
          <xdr:colOff>447675</xdr:colOff>
          <xdr:row>30</xdr:row>
          <xdr:rowOff>123825</xdr:rowOff>
        </xdr:to>
        <xdr:sp macro="" textlink="">
          <xdr:nvSpPr>
            <xdr:cNvPr id="92170" name="Option Button 10" hidden="1">
              <a:extLst>
                <a:ext uri="{63B3BB69-23CF-44E3-9099-C40C66FF867C}">
                  <a14:compatExt spid="_x0000_s9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34</xdr:row>
          <xdr:rowOff>0</xdr:rowOff>
        </xdr:from>
        <xdr:to>
          <xdr:col>1</xdr:col>
          <xdr:colOff>457200</xdr:colOff>
          <xdr:row>35</xdr:row>
          <xdr:rowOff>19050</xdr:rowOff>
        </xdr:to>
        <xdr:sp macro="" textlink="">
          <xdr:nvSpPr>
            <xdr:cNvPr id="92171" name="Option Button 11" hidden="1">
              <a:extLst>
                <a:ext uri="{63B3BB69-23CF-44E3-9099-C40C66FF867C}">
                  <a14:compatExt spid="_x0000_s9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28</xdr:row>
          <xdr:rowOff>57150</xdr:rowOff>
        </xdr:from>
        <xdr:to>
          <xdr:col>8</xdr:col>
          <xdr:colOff>171450</xdr:colOff>
          <xdr:row>29</xdr:row>
          <xdr:rowOff>171450</xdr:rowOff>
        </xdr:to>
        <xdr:sp macro="" textlink="">
          <xdr:nvSpPr>
            <xdr:cNvPr id="92172" name="TextBox1" hidden="1">
              <a:extLst>
                <a:ext uri="{63B3BB69-23CF-44E3-9099-C40C66FF867C}">
                  <a14:compatExt spid="_x0000_s9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34</xdr:row>
          <xdr:rowOff>19050</xdr:rowOff>
        </xdr:from>
        <xdr:to>
          <xdr:col>8</xdr:col>
          <xdr:colOff>161925</xdr:colOff>
          <xdr:row>35</xdr:row>
          <xdr:rowOff>133350</xdr:rowOff>
        </xdr:to>
        <xdr:sp macro="" textlink="">
          <xdr:nvSpPr>
            <xdr:cNvPr id="92173" name="TextBox2" hidden="1">
              <a:extLst>
                <a:ext uri="{63B3BB69-23CF-44E3-9099-C40C66FF867C}">
                  <a14:compatExt spid="_x0000_s9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14</xdr:row>
          <xdr:rowOff>123825</xdr:rowOff>
        </xdr:from>
        <xdr:to>
          <xdr:col>11</xdr:col>
          <xdr:colOff>152400</xdr:colOff>
          <xdr:row>16</xdr:row>
          <xdr:rowOff>47625</xdr:rowOff>
        </xdr:to>
        <xdr:sp macro="" textlink="">
          <xdr:nvSpPr>
            <xdr:cNvPr id="92174" name="TextBox3" hidden="1">
              <a:extLst>
                <a:ext uri="{63B3BB69-23CF-44E3-9099-C40C66FF867C}">
                  <a14:compatExt spid="_x0000_s9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41</xdr:row>
      <xdr:rowOff>80083</xdr:rowOff>
    </xdr:from>
    <xdr:to>
      <xdr:col>12</xdr:col>
      <xdr:colOff>71568</xdr:colOff>
      <xdr:row>44</xdr:row>
      <xdr:rowOff>191208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9000" y="8281108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41</xdr:row>
      <xdr:rowOff>171450</xdr:rowOff>
    </xdr:from>
    <xdr:to>
      <xdr:col>3</xdr:col>
      <xdr:colOff>76200</xdr:colOff>
      <xdr:row>45</xdr:row>
      <xdr:rowOff>19050</xdr:rowOff>
    </xdr:to>
    <xdr:sp macro="[0]!restartfromchildren" textlink="">
      <xdr:nvSpPr>
        <xdr:cNvPr id="19" name="Rectangle 18"/>
        <xdr:cNvSpPr/>
      </xdr:nvSpPr>
      <xdr:spPr>
        <a:xfrm>
          <a:off x="895350" y="8372475"/>
          <a:ext cx="16954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95250</xdr:colOff>
      <xdr:row>41</xdr:row>
      <xdr:rowOff>161924</xdr:rowOff>
    </xdr:from>
    <xdr:to>
      <xdr:col>9</xdr:col>
      <xdr:colOff>790575</xdr:colOff>
      <xdr:row>45</xdr:row>
      <xdr:rowOff>19050</xdr:rowOff>
    </xdr:to>
    <xdr:sp macro="[0]!backfromchildren" textlink="">
      <xdr:nvSpPr>
        <xdr:cNvPr id="20" name="Rectangle 19"/>
        <xdr:cNvSpPr/>
      </xdr:nvSpPr>
      <xdr:spPr>
        <a:xfrm>
          <a:off x="6800850" y="8362949"/>
          <a:ext cx="1533525" cy="6572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28575</xdr:colOff>
      <xdr:row>41</xdr:row>
      <xdr:rowOff>161925</xdr:rowOff>
    </xdr:from>
    <xdr:to>
      <xdr:col>11</xdr:col>
      <xdr:colOff>752475</xdr:colOff>
      <xdr:row>45</xdr:row>
      <xdr:rowOff>9525</xdr:rowOff>
    </xdr:to>
    <xdr:sp macro="[0]!continuefromchildren" textlink="">
      <xdr:nvSpPr>
        <xdr:cNvPr id="21" name="Rectangle 20"/>
        <xdr:cNvSpPr/>
      </xdr:nvSpPr>
      <xdr:spPr>
        <a:xfrm>
          <a:off x="8410575" y="8362950"/>
          <a:ext cx="156210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107155</xdr:colOff>
      <xdr:row>1</xdr:row>
      <xdr:rowOff>6349</xdr:rowOff>
    </xdr:from>
    <xdr:to>
      <xdr:col>11</xdr:col>
      <xdr:colOff>802480</xdr:colOff>
      <xdr:row>4</xdr:row>
      <xdr:rowOff>46830</xdr:rowOff>
    </xdr:to>
    <xdr:sp macro="" textlink="">
      <xdr:nvSpPr>
        <xdr:cNvPr id="33" name="TextBox 32"/>
        <xdr:cNvSpPr txBox="1"/>
      </xdr:nvSpPr>
      <xdr:spPr>
        <a:xfrm>
          <a:off x="940593" y="208755"/>
          <a:ext cx="90297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600" smtClean="0">
              <a:solidFill>
                <a:schemeClr val="bg1"/>
              </a:solidFill>
              <a:latin typeface="Avenir Book"/>
              <a:cs typeface="Avenir Book"/>
            </a:rPr>
            <a:t>Children</a:t>
          </a:r>
          <a:endParaRPr lang="en-US" sz="2600" dirty="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twoCellAnchor>
    <xdr:from>
      <xdr:col>1</xdr:col>
      <xdr:colOff>142874</xdr:colOff>
      <xdr:row>4</xdr:row>
      <xdr:rowOff>53976</xdr:rowOff>
    </xdr:from>
    <xdr:to>
      <xdr:col>11</xdr:col>
      <xdr:colOff>825499</xdr:colOff>
      <xdr:row>4</xdr:row>
      <xdr:rowOff>53976</xdr:rowOff>
    </xdr:to>
    <xdr:cxnSp macro="">
      <xdr:nvCxnSpPr>
        <xdr:cNvPr id="34" name="Straight Connector 33"/>
        <xdr:cNvCxnSpPr/>
      </xdr:nvCxnSpPr>
      <xdr:spPr>
        <a:xfrm>
          <a:off x="976312" y="863601"/>
          <a:ext cx="9017000" cy="0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750095</xdr:colOff>
      <xdr:row>39</xdr:row>
      <xdr:rowOff>92075</xdr:rowOff>
    </xdr:from>
    <xdr:ext cx="3393280" cy="530658"/>
    <xdr:sp macro="" textlink="">
      <xdr:nvSpPr>
        <xdr:cNvPr id="38" name="TextBox 37" hidden="1"/>
        <xdr:cNvSpPr txBox="1"/>
      </xdr:nvSpPr>
      <xdr:spPr>
        <a:xfrm>
          <a:off x="750095" y="7985919"/>
          <a:ext cx="33932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</a:t>
          </a:r>
          <a:r>
            <a:rPr lang="en-GB" sz="1400" b="1">
              <a:solidFill>
                <a:schemeClr val="accent6"/>
              </a:solidFill>
            </a:rPr>
            <a:t>back to the welcome page.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N</a:t>
          </a:r>
          <a:r>
            <a:rPr lang="en-GB" sz="1400" b="1">
              <a:solidFill>
                <a:schemeClr val="accent6"/>
              </a:solidFill>
            </a:rPr>
            <a:t>one of the changes made will be saved.</a:t>
          </a:r>
        </a:p>
      </xdr:txBody>
    </xdr:sp>
    <xdr:clientData fLocksWithSheet="0"/>
  </xdr:oneCellAnchor>
  <xdr:oneCellAnchor>
    <xdr:from>
      <xdr:col>6</xdr:col>
      <xdr:colOff>59546</xdr:colOff>
      <xdr:row>39</xdr:row>
      <xdr:rowOff>80163</xdr:rowOff>
    </xdr:from>
    <xdr:ext cx="3155157" cy="530658"/>
    <xdr:sp macro="" textlink="">
      <xdr:nvSpPr>
        <xdr:cNvPr id="39" name="TextBox 38" hidden="1"/>
        <xdr:cNvSpPr txBox="1"/>
      </xdr:nvSpPr>
      <xdr:spPr>
        <a:xfrm>
          <a:off x="5060171" y="7974007"/>
          <a:ext cx="315515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 here</a:t>
          </a:r>
          <a:r>
            <a:rPr lang="en-GB" sz="1400" b="1" baseline="0">
              <a:solidFill>
                <a:schemeClr val="accent6"/>
              </a:solidFill>
            </a:rPr>
            <a:t> to go back</a:t>
          </a:r>
          <a:r>
            <a:rPr lang="en-GB" sz="1400" b="1">
              <a:solidFill>
                <a:schemeClr val="accent6"/>
              </a:solidFill>
            </a:rPr>
            <a:t> to the previous page. Changes made will</a:t>
          </a:r>
          <a:r>
            <a:rPr lang="en-GB" sz="1400" b="1" baseline="0">
              <a:solidFill>
                <a:schemeClr val="accent6"/>
              </a:solidFill>
            </a:rPr>
            <a:t> be saved.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oneCellAnchor>
    <xdr:from>
      <xdr:col>8</xdr:col>
      <xdr:colOff>283401</xdr:colOff>
      <xdr:row>39</xdr:row>
      <xdr:rowOff>89685</xdr:rowOff>
    </xdr:from>
    <xdr:ext cx="3407533" cy="530658"/>
    <xdr:sp macro="" textlink="">
      <xdr:nvSpPr>
        <xdr:cNvPr id="40" name="TextBox 39" hidden="1"/>
        <xdr:cNvSpPr txBox="1"/>
      </xdr:nvSpPr>
      <xdr:spPr>
        <a:xfrm>
          <a:off x="6950901" y="7983529"/>
          <a:ext cx="340753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With the required </a:t>
          </a:r>
          <a:r>
            <a:rPr lang="en-GB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parameters, click here to </a:t>
          </a:r>
        </a:p>
        <a:p>
          <a:pPr algn="just"/>
          <a:r>
            <a:rPr lang="en-GB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go to the next benefit  or the results page.</a:t>
          </a:r>
          <a:endParaRPr lang="en-GB" sz="1400">
            <a:solidFill>
              <a:schemeClr val="accent6"/>
            </a:solidFill>
            <a:effectLst/>
          </a:endParaRPr>
        </a:p>
      </xdr:txBody>
    </xdr:sp>
    <xdr:clientData fLocksWithSheet="0"/>
  </xdr:oneCellAnchor>
  <xdr:twoCellAnchor>
    <xdr:from>
      <xdr:col>0</xdr:col>
      <xdr:colOff>773905</xdr:colOff>
      <xdr:row>9</xdr:row>
      <xdr:rowOff>154781</xdr:rowOff>
    </xdr:from>
    <xdr:to>
      <xdr:col>12</xdr:col>
      <xdr:colOff>226218</xdr:colOff>
      <xdr:row>12</xdr:row>
      <xdr:rowOff>154781</xdr:rowOff>
    </xdr:to>
    <xdr:sp macro="" textlink="">
      <xdr:nvSpPr>
        <xdr:cNvPr id="4" name="Rectangle 3" hidden="1"/>
        <xdr:cNvSpPr/>
      </xdr:nvSpPr>
      <xdr:spPr>
        <a:xfrm>
          <a:off x="773905" y="1976437"/>
          <a:ext cx="9453563" cy="6072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12</xdr:col>
      <xdr:colOff>285754</xdr:colOff>
      <xdr:row>9</xdr:row>
      <xdr:rowOff>107156</xdr:rowOff>
    </xdr:from>
    <xdr:ext cx="2297902" cy="1845633"/>
    <xdr:sp macro="" textlink="">
      <xdr:nvSpPr>
        <xdr:cNvPr id="5" name="TextBox 4" hidden="1"/>
        <xdr:cNvSpPr txBox="1"/>
      </xdr:nvSpPr>
      <xdr:spPr>
        <a:xfrm>
          <a:off x="10287004" y="1928812"/>
          <a:ext cx="2297902" cy="1845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A</a:t>
          </a:r>
          <a:r>
            <a:rPr lang="en-GB" sz="1400" b="1" baseline="0">
              <a:solidFill>
                <a:schemeClr val="accent6"/>
              </a:solidFill>
            </a:rPr>
            <a:t> choice can be made from</a:t>
          </a:r>
          <a:r>
            <a:rPr lang="en-GB" sz="1400" b="1">
              <a:solidFill>
                <a:schemeClr val="accent6"/>
              </a:solidFill>
            </a:rPr>
            <a:t> three types</a:t>
          </a:r>
          <a:r>
            <a:rPr lang="en-GB" sz="1400" b="1" baseline="0">
              <a:solidFill>
                <a:schemeClr val="accent6"/>
              </a:solidFill>
            </a:rPr>
            <a:t> of programs: Universal which covers all children (0-14), Directed to the poor which covers only children in poor households, and Limited to a number of children in the household</a:t>
          </a:r>
          <a:r>
            <a:rPr lang="en-GB" sz="1400" baseline="0">
              <a:solidFill>
                <a:schemeClr val="accent6"/>
              </a:solidFill>
            </a:rPr>
            <a:t>.</a:t>
          </a:r>
          <a:endParaRPr lang="en-GB" sz="1400">
            <a:solidFill>
              <a:schemeClr val="accent6"/>
            </a:solidFill>
          </a:endParaRPr>
        </a:p>
      </xdr:txBody>
    </xdr:sp>
    <xdr:clientData/>
  </xdr:oneCellAnchor>
  <xdr:twoCellAnchor>
    <xdr:from>
      <xdr:col>5</xdr:col>
      <xdr:colOff>-1</xdr:colOff>
      <xdr:row>12</xdr:row>
      <xdr:rowOff>130970</xdr:rowOff>
    </xdr:from>
    <xdr:to>
      <xdr:col>7</xdr:col>
      <xdr:colOff>714374</xdr:colOff>
      <xdr:row>16</xdr:row>
      <xdr:rowOff>154782</xdr:rowOff>
    </xdr:to>
    <xdr:sp macro="" textlink="">
      <xdr:nvSpPr>
        <xdr:cNvPr id="6" name="Rectangle 5" hidden="1"/>
        <xdr:cNvSpPr/>
      </xdr:nvSpPr>
      <xdr:spPr>
        <a:xfrm>
          <a:off x="4167187" y="2559845"/>
          <a:ext cx="2381250" cy="8334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654843</xdr:colOff>
      <xdr:row>17</xdr:row>
      <xdr:rowOff>23818</xdr:rowOff>
    </xdr:from>
    <xdr:ext cx="2797973" cy="749821"/>
    <xdr:sp macro="" textlink="">
      <xdr:nvSpPr>
        <xdr:cNvPr id="22" name="TextBox 21" hidden="1"/>
        <xdr:cNvSpPr txBox="1"/>
      </xdr:nvSpPr>
      <xdr:spPr>
        <a:xfrm>
          <a:off x="3988593" y="3464724"/>
          <a:ext cx="2797973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There are two poverty thresholds to chose from for this option, not all countries have the information.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226224</xdr:colOff>
      <xdr:row>17</xdr:row>
      <xdr:rowOff>11902</xdr:rowOff>
    </xdr:from>
    <xdr:ext cx="2988466" cy="530658"/>
    <xdr:sp macro="" textlink="">
      <xdr:nvSpPr>
        <xdr:cNvPr id="45" name="TextBox 44" hidden="1"/>
        <xdr:cNvSpPr txBox="1"/>
      </xdr:nvSpPr>
      <xdr:spPr>
        <a:xfrm>
          <a:off x="6893724" y="3452808"/>
          <a:ext cx="29884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Selecting to limit the number of</a:t>
          </a:r>
          <a:r>
            <a:rPr lang="en-GB" sz="1400" b="1" baseline="0">
              <a:solidFill>
                <a:schemeClr val="accent6"/>
              </a:solidFill>
            </a:rPr>
            <a:t> children, input the limit number here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797719</xdr:colOff>
      <xdr:row>24</xdr:row>
      <xdr:rowOff>95250</xdr:rowOff>
    </xdr:from>
    <xdr:to>
      <xdr:col>4</xdr:col>
      <xdr:colOff>83344</xdr:colOff>
      <xdr:row>36</xdr:row>
      <xdr:rowOff>95250</xdr:rowOff>
    </xdr:to>
    <xdr:sp macro="" textlink="">
      <xdr:nvSpPr>
        <xdr:cNvPr id="23" name="Rectangle 22" hidden="1"/>
        <xdr:cNvSpPr/>
      </xdr:nvSpPr>
      <xdr:spPr>
        <a:xfrm>
          <a:off x="797719" y="4953000"/>
          <a:ext cx="2619375" cy="2428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83341</xdr:colOff>
      <xdr:row>21</xdr:row>
      <xdr:rowOff>154782</xdr:rowOff>
    </xdr:from>
    <xdr:ext cx="5715003" cy="749821"/>
    <xdr:sp macro="" textlink="">
      <xdr:nvSpPr>
        <xdr:cNvPr id="24" name="TextBox 23" hidden="1"/>
        <xdr:cNvSpPr txBox="1"/>
      </xdr:nvSpPr>
      <xdr:spPr>
        <a:xfrm>
          <a:off x="3417091" y="4405313"/>
          <a:ext cx="5715003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Benefits can be set based on three reference values: National Poverty Line, Minimum Wage according to the law and a quantity of USD dollars adjusted by PPP per day. Click on the required option to be considered.</a:t>
          </a:r>
        </a:p>
      </xdr:txBody>
    </xdr:sp>
    <xdr:clientData/>
  </xdr:oneCellAnchor>
  <xdr:oneCellAnchor>
    <xdr:from>
      <xdr:col>8</xdr:col>
      <xdr:colOff>523869</xdr:colOff>
      <xdr:row>26</xdr:row>
      <xdr:rowOff>71438</xdr:rowOff>
    </xdr:from>
    <xdr:ext cx="2738444" cy="1188146"/>
    <xdr:sp macro="" textlink="">
      <xdr:nvSpPr>
        <xdr:cNvPr id="25" name="TextBox 24" hidden="1"/>
        <xdr:cNvSpPr txBox="1"/>
      </xdr:nvSpPr>
      <xdr:spPr>
        <a:xfrm>
          <a:off x="7191369" y="5334001"/>
          <a:ext cx="2738444" cy="1188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Choosing the poverty line or the minimum  wage as the reference for the benefit, input the replacement  rate of the benefit to the reference here</a:t>
          </a:r>
        </a:p>
      </xdr:txBody>
    </xdr:sp>
    <xdr:clientData/>
  </xdr:oneCellAnchor>
  <xdr:oneCellAnchor>
    <xdr:from>
      <xdr:col>8</xdr:col>
      <xdr:colOff>543304</xdr:colOff>
      <xdr:row>32</xdr:row>
      <xdr:rowOff>196850</xdr:rowOff>
    </xdr:from>
    <xdr:ext cx="2623758" cy="749821"/>
    <xdr:sp macro="" textlink="">
      <xdr:nvSpPr>
        <xdr:cNvPr id="50" name="TextBox 49" hidden="1"/>
        <xdr:cNvSpPr txBox="1"/>
      </xdr:nvSpPr>
      <xdr:spPr>
        <a:xfrm>
          <a:off x="7210804" y="6673850"/>
          <a:ext cx="2623758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Setting the benefit as a quantity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of dollars adjusted by PPP per day, input the quantity here.</a:t>
          </a:r>
        </a:p>
      </xdr:txBody>
    </xdr:sp>
    <xdr:clientData/>
  </xdr:oneCellAnchor>
  <xdr:oneCellAnchor>
    <xdr:from>
      <xdr:col>12</xdr:col>
      <xdr:colOff>261938</xdr:colOff>
      <xdr:row>9</xdr:row>
      <xdr:rowOff>11903</xdr:rowOff>
    </xdr:from>
    <xdr:ext cx="2440782" cy="4601260"/>
    <xdr:sp macro="" textlink="">
      <xdr:nvSpPr>
        <xdr:cNvPr id="26" name="TextBox 25"/>
        <xdr:cNvSpPr txBox="1"/>
      </xdr:nvSpPr>
      <xdr:spPr>
        <a:xfrm>
          <a:off x="10263188" y="1833559"/>
          <a:ext cx="2440782" cy="4601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800">
              <a:solidFill>
                <a:schemeClr val="bg1"/>
              </a:solidFill>
            </a:rPr>
            <a:t>This</a:t>
          </a:r>
          <a:r>
            <a:rPr lang="en-GB" sz="1800" baseline="0">
              <a:solidFill>
                <a:schemeClr val="bg1"/>
              </a:solidFill>
            </a:rPr>
            <a:t> benefit consists of a Cash transfer to families for children under age 15. It can be limited to a maximum number of children per household. </a:t>
          </a:r>
        </a:p>
        <a:p>
          <a:endParaRPr lang="en-GB" sz="1800" baseline="0">
            <a:solidFill>
              <a:schemeClr val="bg1"/>
            </a:solidFill>
          </a:endParaRPr>
        </a:p>
        <a:p>
          <a:r>
            <a:rPr lang="en-GB" sz="1800" baseline="0">
              <a:solidFill>
                <a:schemeClr val="bg1"/>
              </a:solidFill>
            </a:rPr>
            <a:t>The target group is estimated based on UN</a:t>
          </a:r>
        </a:p>
        <a:p>
          <a:r>
            <a:rPr lang="en-GB" sz="1800" baseline="0">
              <a:solidFill>
                <a:schemeClr val="bg1"/>
              </a:solidFill>
            </a:rPr>
            <a:t>population data and the country's poverty headcount ratio.</a:t>
          </a:r>
        </a:p>
        <a:p>
          <a:endParaRPr lang="en-GB" sz="1800" baseline="0">
            <a:solidFill>
              <a:schemeClr val="bg1"/>
            </a:solidFill>
          </a:endParaRPr>
        </a:p>
        <a:p>
          <a:r>
            <a:rPr lang="en-GB" sz="1800" baseline="0">
              <a:solidFill>
                <a:schemeClr val="bg1"/>
              </a:solidFill>
            </a:rPr>
            <a:t>Administration costs </a:t>
          </a:r>
        </a:p>
        <a:p>
          <a:r>
            <a:rPr lang="en-GB" sz="1800" baseline="0">
              <a:solidFill>
                <a:schemeClr val="bg1"/>
              </a:solidFill>
            </a:rPr>
            <a:t>are not included.</a:t>
          </a:r>
        </a:p>
      </xdr:txBody>
    </xdr:sp>
    <xdr:clientData/>
  </xdr:oneCellAnchor>
  <xdr:twoCellAnchor editAs="oneCell">
    <xdr:from>
      <xdr:col>0</xdr:col>
      <xdr:colOff>511969</xdr:colOff>
      <xdr:row>25</xdr:row>
      <xdr:rowOff>71437</xdr:rowOff>
    </xdr:from>
    <xdr:to>
      <xdr:col>1</xdr:col>
      <xdr:colOff>21431</xdr:colOff>
      <xdr:row>27</xdr:row>
      <xdr:rowOff>33337</xdr:rowOff>
    </xdr:to>
    <xdr:pic macro="[0]!helpchildren2">
      <xdr:nvPicPr>
        <xdr:cNvPr id="48" name="Picture 4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969" y="5131593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0</xdr:col>
      <xdr:colOff>545306</xdr:colOff>
      <xdr:row>9</xdr:row>
      <xdr:rowOff>57149</xdr:rowOff>
    </xdr:from>
    <xdr:to>
      <xdr:col>1</xdr:col>
      <xdr:colOff>54768</xdr:colOff>
      <xdr:row>11</xdr:row>
      <xdr:rowOff>19049</xdr:rowOff>
    </xdr:to>
    <xdr:pic macro="[0]!helpchildren1">
      <xdr:nvPicPr>
        <xdr:cNvPr id="49" name="Picture 48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306" y="1878805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238126</xdr:colOff>
      <xdr:row>28</xdr:row>
      <xdr:rowOff>1</xdr:rowOff>
    </xdr:from>
    <xdr:to>
      <xdr:col>8</xdr:col>
      <xdr:colOff>581026</xdr:colOff>
      <xdr:row>29</xdr:row>
      <xdr:rowOff>164308</xdr:rowOff>
    </xdr:to>
    <xdr:pic macro="[0]!helpchildren2_1">
      <xdr:nvPicPr>
        <xdr:cNvPr id="54" name="Picture 53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05626" y="566737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569119</xdr:colOff>
      <xdr:row>14</xdr:row>
      <xdr:rowOff>21431</xdr:rowOff>
    </xdr:from>
    <xdr:to>
      <xdr:col>8</xdr:col>
      <xdr:colOff>78582</xdr:colOff>
      <xdr:row>15</xdr:row>
      <xdr:rowOff>185738</xdr:rowOff>
    </xdr:to>
    <xdr:pic macro="[0]!helpchildren1_1">
      <xdr:nvPicPr>
        <xdr:cNvPr id="55" name="Picture 54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3182" y="2855119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316705</xdr:colOff>
      <xdr:row>14</xdr:row>
      <xdr:rowOff>42862</xdr:rowOff>
    </xdr:from>
    <xdr:to>
      <xdr:col>11</xdr:col>
      <xdr:colOff>659605</xdr:colOff>
      <xdr:row>16</xdr:row>
      <xdr:rowOff>4763</xdr:rowOff>
    </xdr:to>
    <xdr:pic macro="[0]!helpchildren1_2">
      <xdr:nvPicPr>
        <xdr:cNvPr id="56" name="Picture 55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4518" y="2876550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742934</xdr:colOff>
      <xdr:row>42</xdr:row>
      <xdr:rowOff>111912</xdr:rowOff>
    </xdr:from>
    <xdr:to>
      <xdr:col>3</xdr:col>
      <xdr:colOff>252396</xdr:colOff>
      <xdr:row>44</xdr:row>
      <xdr:rowOff>73813</xdr:rowOff>
    </xdr:to>
    <xdr:pic macro="[0]!helpchildren_restart">
      <xdr:nvPicPr>
        <xdr:cNvPr id="57" name="Picture 56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9809" y="8612975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550066</xdr:colOff>
      <xdr:row>42</xdr:row>
      <xdr:rowOff>109537</xdr:rowOff>
    </xdr:from>
    <xdr:to>
      <xdr:col>8</xdr:col>
      <xdr:colOff>59529</xdr:colOff>
      <xdr:row>44</xdr:row>
      <xdr:rowOff>71438</xdr:rowOff>
    </xdr:to>
    <xdr:pic macro="[0]!helpchildren_prev">
      <xdr:nvPicPr>
        <xdr:cNvPr id="58" name="Picture 5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4129" y="8610600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559593</xdr:colOff>
      <xdr:row>42</xdr:row>
      <xdr:rowOff>119061</xdr:rowOff>
    </xdr:from>
    <xdr:to>
      <xdr:col>12</xdr:col>
      <xdr:colOff>69056</xdr:colOff>
      <xdr:row>44</xdr:row>
      <xdr:rowOff>80962</xdr:rowOff>
    </xdr:to>
    <xdr:pic macro="[0]!helpchildren_cont">
      <xdr:nvPicPr>
        <xdr:cNvPr id="59" name="Picture 58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27406" y="8620124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223840</xdr:colOff>
      <xdr:row>33</xdr:row>
      <xdr:rowOff>164308</xdr:rowOff>
    </xdr:from>
    <xdr:to>
      <xdr:col>8</xdr:col>
      <xdr:colOff>566740</xdr:colOff>
      <xdr:row>35</xdr:row>
      <xdr:rowOff>126208</xdr:rowOff>
    </xdr:to>
    <xdr:pic macro="[0]!helpchildren2_2">
      <xdr:nvPicPr>
        <xdr:cNvPr id="60" name="Picture 5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1340" y="6843714"/>
          <a:ext cx="342900" cy="366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34925</xdr:rowOff>
    </xdr:from>
    <xdr:ext cx="13144500" cy="102012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25"/>
          <a:ext cx="13144500" cy="10201275"/>
        </a:xfrm>
        <a:prstGeom prst="rect">
          <a:avLst/>
        </a:prstGeom>
      </xdr:spPr>
    </xdr:pic>
    <xdr:clientData/>
  </xdr:oneCellAnchor>
  <xdr:twoCellAnchor>
    <xdr:from>
      <xdr:col>1</xdr:col>
      <xdr:colOff>121920</xdr:colOff>
      <xdr:row>9</xdr:row>
      <xdr:rowOff>71120</xdr:rowOff>
    </xdr:from>
    <xdr:to>
      <xdr:col>11</xdr:col>
      <xdr:colOff>797718</xdr:colOff>
      <xdr:row>21</xdr:row>
      <xdr:rowOff>50800</xdr:rowOff>
    </xdr:to>
    <xdr:sp macro="" textlink="">
      <xdr:nvSpPr>
        <xdr:cNvPr id="3" name="Rectangle 2"/>
        <xdr:cNvSpPr/>
      </xdr:nvSpPr>
      <xdr:spPr>
        <a:xfrm>
          <a:off x="955358" y="1892776"/>
          <a:ext cx="9010173" cy="2408555"/>
        </a:xfrm>
        <a:prstGeom prst="rect">
          <a:avLst/>
        </a:prstGeom>
        <a:solidFill>
          <a:schemeClr val="bg1"/>
        </a:solidFill>
        <a:ln/>
        <a:effectLst>
          <a:outerShdw blurRad="317500" dist="114300" dir="564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oneCellAnchor>
    <xdr:from>
      <xdr:col>1</xdr:col>
      <xdr:colOff>50800</xdr:colOff>
      <xdr:row>41</xdr:row>
      <xdr:rowOff>80083</xdr:rowOff>
    </xdr:from>
    <xdr:ext cx="9271000" cy="73271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281108"/>
          <a:ext cx="9271000" cy="732716"/>
        </a:xfrm>
        <a:prstGeom prst="rect">
          <a:avLst/>
        </a:prstGeom>
      </xdr:spPr>
    </xdr:pic>
    <xdr:clientData/>
  </xdr:oneCellAnchor>
  <xdr:twoCellAnchor>
    <xdr:from>
      <xdr:col>1</xdr:col>
      <xdr:colOff>139700</xdr:colOff>
      <xdr:row>5</xdr:row>
      <xdr:rowOff>127000</xdr:rowOff>
    </xdr:from>
    <xdr:to>
      <xdr:col>9</xdr:col>
      <xdr:colOff>355600</xdr:colOff>
      <xdr:row>9</xdr:row>
      <xdr:rowOff>63500</xdr:rowOff>
    </xdr:to>
    <xdr:sp macro="" textlink="">
      <xdr:nvSpPr>
        <xdr:cNvPr id="5" name="TextBox 4"/>
        <xdr:cNvSpPr txBox="1"/>
      </xdr:nvSpPr>
      <xdr:spPr>
        <a:xfrm>
          <a:off x="977900" y="1127125"/>
          <a:ext cx="6921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Benefit Level</a:t>
          </a:r>
        </a:p>
      </xdr:txBody>
    </xdr:sp>
    <xdr:clientData/>
  </xdr:twoCellAnchor>
  <xdr:oneCellAnchor>
    <xdr:from>
      <xdr:col>11</xdr:col>
      <xdr:colOff>279400</xdr:colOff>
      <xdr:row>5</xdr:row>
      <xdr:rowOff>127000</xdr:rowOff>
    </xdr:from>
    <xdr:ext cx="342900" cy="361950"/>
    <xdr:pic macro="[0]!helporphan"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27125"/>
          <a:ext cx="342900" cy="361950"/>
        </a:xfrm>
        <a:prstGeom prst="rect">
          <a:avLst/>
        </a:prstGeom>
      </xdr:spPr>
    </xdr:pic>
    <xdr:clientData/>
  </xdr:oneCellAnchor>
  <xdr:twoCellAnchor>
    <xdr:from>
      <xdr:col>1</xdr:col>
      <xdr:colOff>241300</xdr:colOff>
      <xdr:row>9</xdr:row>
      <xdr:rowOff>152400</xdr:rowOff>
    </xdr:from>
    <xdr:to>
      <xdr:col>4</xdr:col>
      <xdr:colOff>508000</xdr:colOff>
      <xdr:row>20</xdr:row>
      <xdr:rowOff>152400</xdr:rowOff>
    </xdr:to>
    <xdr:sp macro="" textlink="">
      <xdr:nvSpPr>
        <xdr:cNvPr id="7" name="TextBox 6"/>
        <xdr:cNvSpPr txBox="1"/>
      </xdr:nvSpPr>
      <xdr:spPr>
        <a:xfrm>
          <a:off x="1079500" y="1952625"/>
          <a:ext cx="2781300" cy="2200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Poverty Line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Minimum Wage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2400"/>
            </a:spcBef>
          </a:pPr>
          <a:r>
            <a:rPr lang="en-US" sz="1800">
              <a:latin typeface="Avenir Roman"/>
              <a:cs typeface="Avenir Roman"/>
            </a:rPr>
            <a:t>USD PPP</a:t>
          </a:r>
          <a:r>
            <a:rPr lang="en-US" sz="1800" baseline="0">
              <a:latin typeface="Avenir Roman"/>
              <a:cs typeface="Avenir Roman"/>
            </a:rPr>
            <a:t> per </a:t>
          </a:r>
          <a:r>
            <a:rPr lang="en-US" sz="1800">
              <a:latin typeface="Avenir Roman"/>
              <a:cs typeface="Avenir Roman"/>
            </a:rPr>
            <a:t>day</a:t>
          </a:r>
        </a:p>
      </xdr:txBody>
    </xdr:sp>
    <xdr:clientData/>
  </xdr:twoCellAnchor>
  <xdr:twoCellAnchor>
    <xdr:from>
      <xdr:col>1</xdr:col>
      <xdr:colOff>304800</xdr:colOff>
      <xdr:row>16</xdr:row>
      <xdr:rowOff>114300</xdr:rowOff>
    </xdr:from>
    <xdr:to>
      <xdr:col>11</xdr:col>
      <xdr:colOff>431800</xdr:colOff>
      <xdr:row>16</xdr:row>
      <xdr:rowOff>152400</xdr:rowOff>
    </xdr:to>
    <xdr:cxnSp macro="">
      <xdr:nvCxnSpPr>
        <xdr:cNvPr id="8" name="Straight Connector 7"/>
        <xdr:cNvCxnSpPr/>
      </xdr:nvCxnSpPr>
      <xdr:spPr>
        <a:xfrm flipV="1">
          <a:off x="1143000" y="3314700"/>
          <a:ext cx="8509000" cy="38100"/>
        </a:xfrm>
        <a:prstGeom prst="line">
          <a:avLst/>
        </a:prstGeom>
        <a:ln>
          <a:solidFill>
            <a:schemeClr val="tx2">
              <a:lumMod val="7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9</xdr:row>
      <xdr:rowOff>76200</xdr:rowOff>
    </xdr:from>
    <xdr:to>
      <xdr:col>8</xdr:col>
      <xdr:colOff>101600</xdr:colOff>
      <xdr:row>16</xdr:row>
      <xdr:rowOff>88900</xdr:rowOff>
    </xdr:to>
    <xdr:sp macro="" textlink="">
      <xdr:nvSpPr>
        <xdr:cNvPr id="9" name="TextBox 8"/>
        <xdr:cNvSpPr txBox="1"/>
      </xdr:nvSpPr>
      <xdr:spPr>
        <a:xfrm>
          <a:off x="4013200" y="1876425"/>
          <a:ext cx="2794000" cy="141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% of poverty line </a:t>
          </a:r>
          <a:br>
            <a:rPr lang="en-US" sz="1400">
              <a:latin typeface="Avenir Roman"/>
              <a:cs typeface="Avenir Roman"/>
            </a:rPr>
          </a:br>
          <a:r>
            <a:rPr lang="en-US" sz="1400">
              <a:latin typeface="Avenir Roman"/>
              <a:cs typeface="Avenir Roman"/>
            </a:rPr>
            <a:t>or minimum wage</a:t>
          </a:r>
        </a:p>
      </xdr:txBody>
    </xdr:sp>
    <xdr:clientData/>
  </xdr:twoCellAnchor>
  <xdr:twoCellAnchor>
    <xdr:from>
      <xdr:col>4</xdr:col>
      <xdr:colOff>660400</xdr:colOff>
      <xdr:row>16</xdr:row>
      <xdr:rowOff>165100</xdr:rowOff>
    </xdr:from>
    <xdr:to>
      <xdr:col>8</xdr:col>
      <xdr:colOff>101600</xdr:colOff>
      <xdr:row>21</xdr:row>
      <xdr:rowOff>50800</xdr:rowOff>
    </xdr:to>
    <xdr:sp macro="" textlink="">
      <xdr:nvSpPr>
        <xdr:cNvPr id="10" name="TextBox 9"/>
        <xdr:cNvSpPr txBox="1"/>
      </xdr:nvSpPr>
      <xdr:spPr>
        <a:xfrm>
          <a:off x="4013200" y="3365500"/>
          <a:ext cx="27940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No. of USD PPP per day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38100</xdr:rowOff>
        </xdr:to>
        <xdr:sp macro="" textlink="">
          <xdr:nvSpPr>
            <xdr:cNvPr id="99329" name="Option Button 1" hidden="1">
              <a:extLst>
                <a:ext uri="{63B3BB69-23CF-44E3-9099-C40C66FF867C}">
                  <a14:compatExt spid="_x0000_s99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76200</xdr:rowOff>
        </xdr:from>
        <xdr:to>
          <xdr:col>1</xdr:col>
          <xdr:colOff>390525</xdr:colOff>
          <xdr:row>14</xdr:row>
          <xdr:rowOff>142875</xdr:rowOff>
        </xdr:to>
        <xdr:sp macro="" textlink="">
          <xdr:nvSpPr>
            <xdr:cNvPr id="99330" name="Option Button 2" hidden="1">
              <a:extLst>
                <a:ext uri="{63B3BB69-23CF-44E3-9099-C40C66FF867C}">
                  <a14:compatExt spid="_x0000_s99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0</xdr:rowOff>
        </xdr:from>
        <xdr:to>
          <xdr:col>1</xdr:col>
          <xdr:colOff>438150</xdr:colOff>
          <xdr:row>19</xdr:row>
          <xdr:rowOff>9525</xdr:rowOff>
        </xdr:to>
        <xdr:sp macro="" textlink="">
          <xdr:nvSpPr>
            <xdr:cNvPr id="99331" name="Option Button 3" hidden="1">
              <a:extLst>
                <a:ext uri="{63B3BB69-23CF-44E3-9099-C40C66FF867C}">
                  <a14:compatExt spid="_x0000_s99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11</xdr:row>
          <xdr:rowOff>180975</xdr:rowOff>
        </xdr:from>
        <xdr:to>
          <xdr:col>8</xdr:col>
          <xdr:colOff>419100</xdr:colOff>
          <xdr:row>13</xdr:row>
          <xdr:rowOff>133350</xdr:rowOff>
        </xdr:to>
        <xdr:sp macro="" textlink="">
          <xdr:nvSpPr>
            <xdr:cNvPr id="99332" name="TextBox1" hidden="1">
              <a:extLst>
                <a:ext uri="{63B3BB69-23CF-44E3-9099-C40C66FF867C}">
                  <a14:compatExt spid="_x0000_s99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17</xdr:row>
          <xdr:rowOff>190500</xdr:rowOff>
        </xdr:from>
        <xdr:to>
          <xdr:col>8</xdr:col>
          <xdr:colOff>400050</xdr:colOff>
          <xdr:row>19</xdr:row>
          <xdr:rowOff>133350</xdr:rowOff>
        </xdr:to>
        <xdr:sp macro="" textlink="">
          <xdr:nvSpPr>
            <xdr:cNvPr id="99333" name="TextBox2" hidden="1">
              <a:extLst>
                <a:ext uri="{63B3BB69-23CF-44E3-9099-C40C66FF867C}">
                  <a14:compatExt spid="_x0000_s99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41</xdr:row>
      <xdr:rowOff>80083</xdr:rowOff>
    </xdr:from>
    <xdr:to>
      <xdr:col>12</xdr:col>
      <xdr:colOff>71568</xdr:colOff>
      <xdr:row>44</xdr:row>
      <xdr:rowOff>191208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000" y="8281108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41</xdr:row>
      <xdr:rowOff>171450</xdr:rowOff>
    </xdr:from>
    <xdr:to>
      <xdr:col>2</xdr:col>
      <xdr:colOff>828675</xdr:colOff>
      <xdr:row>45</xdr:row>
      <xdr:rowOff>0</xdr:rowOff>
    </xdr:to>
    <xdr:sp macro="[0]!restartfromorphans" textlink="">
      <xdr:nvSpPr>
        <xdr:cNvPr id="11" name="Rectangle 10"/>
        <xdr:cNvSpPr/>
      </xdr:nvSpPr>
      <xdr:spPr>
        <a:xfrm>
          <a:off x="895350" y="8372475"/>
          <a:ext cx="16097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114300</xdr:colOff>
      <xdr:row>41</xdr:row>
      <xdr:rowOff>152400</xdr:rowOff>
    </xdr:from>
    <xdr:to>
      <xdr:col>9</xdr:col>
      <xdr:colOff>819150</xdr:colOff>
      <xdr:row>45</xdr:row>
      <xdr:rowOff>9525</xdr:rowOff>
    </xdr:to>
    <xdr:sp macro="[0]!backfromorphans" textlink="">
      <xdr:nvSpPr>
        <xdr:cNvPr id="12" name="Rectangle 11"/>
        <xdr:cNvSpPr/>
      </xdr:nvSpPr>
      <xdr:spPr>
        <a:xfrm>
          <a:off x="6819900" y="8353425"/>
          <a:ext cx="1543050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38100</xdr:colOff>
      <xdr:row>41</xdr:row>
      <xdr:rowOff>142875</xdr:rowOff>
    </xdr:from>
    <xdr:to>
      <xdr:col>11</xdr:col>
      <xdr:colOff>752475</xdr:colOff>
      <xdr:row>45</xdr:row>
      <xdr:rowOff>0</xdr:rowOff>
    </xdr:to>
    <xdr:sp macro="[0]!continuefromorphans" textlink="">
      <xdr:nvSpPr>
        <xdr:cNvPr id="13" name="Rectangle 12"/>
        <xdr:cNvSpPr/>
      </xdr:nvSpPr>
      <xdr:spPr>
        <a:xfrm>
          <a:off x="8420100" y="8343900"/>
          <a:ext cx="1552575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95251</xdr:colOff>
      <xdr:row>1</xdr:row>
      <xdr:rowOff>23019</xdr:rowOff>
    </xdr:from>
    <xdr:to>
      <xdr:col>11</xdr:col>
      <xdr:colOff>742951</xdr:colOff>
      <xdr:row>4</xdr:row>
      <xdr:rowOff>73025</xdr:rowOff>
    </xdr:to>
    <xdr:sp macro="" textlink="">
      <xdr:nvSpPr>
        <xdr:cNvPr id="20" name="TextBox 19"/>
        <xdr:cNvSpPr txBox="1"/>
      </xdr:nvSpPr>
      <xdr:spPr>
        <a:xfrm>
          <a:off x="928689" y="225425"/>
          <a:ext cx="89820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600" smtClean="0">
              <a:solidFill>
                <a:schemeClr val="bg1"/>
              </a:solidFill>
              <a:latin typeface="Avenir Book"/>
              <a:cs typeface="Avenir Book"/>
            </a:rPr>
            <a:t>Orphans</a:t>
          </a:r>
          <a:endParaRPr lang="en-US" sz="2600" dirty="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twoCellAnchor>
    <xdr:from>
      <xdr:col>1</xdr:col>
      <xdr:colOff>119062</xdr:colOff>
      <xdr:row>4</xdr:row>
      <xdr:rowOff>58738</xdr:rowOff>
    </xdr:from>
    <xdr:to>
      <xdr:col>11</xdr:col>
      <xdr:colOff>754062</xdr:colOff>
      <xdr:row>4</xdr:row>
      <xdr:rowOff>58738</xdr:rowOff>
    </xdr:to>
    <xdr:cxnSp macro="">
      <xdr:nvCxnSpPr>
        <xdr:cNvPr id="21" name="Straight Connector 20"/>
        <xdr:cNvCxnSpPr/>
      </xdr:nvCxnSpPr>
      <xdr:spPr>
        <a:xfrm>
          <a:off x="952500" y="868363"/>
          <a:ext cx="8969375" cy="0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23810</xdr:colOff>
      <xdr:row>39</xdr:row>
      <xdr:rowOff>91280</xdr:rowOff>
    </xdr:from>
    <xdr:ext cx="3369471" cy="530658"/>
    <xdr:sp macro="" textlink="">
      <xdr:nvSpPr>
        <xdr:cNvPr id="22" name="TextBox 21" hidden="1"/>
        <xdr:cNvSpPr txBox="1"/>
      </xdr:nvSpPr>
      <xdr:spPr>
        <a:xfrm>
          <a:off x="857248" y="7985124"/>
          <a:ext cx="336947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</a:t>
          </a:r>
          <a:r>
            <a:rPr lang="en-GB" sz="1400" b="1">
              <a:solidFill>
                <a:schemeClr val="accent6"/>
              </a:solidFill>
            </a:rPr>
            <a:t> back to the welcome page.</a:t>
          </a:r>
          <a:r>
            <a:rPr lang="en-GB" sz="1400" b="1" baseline="0">
              <a:solidFill>
                <a:schemeClr val="accent6"/>
              </a:solidFill>
            </a:rPr>
            <a:t>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N</a:t>
          </a:r>
          <a:r>
            <a:rPr lang="en-GB" sz="1400" b="1">
              <a:solidFill>
                <a:schemeClr val="accent6"/>
              </a:solidFill>
            </a:rPr>
            <a:t>one of the changes made will be saved.</a:t>
          </a:r>
        </a:p>
      </xdr:txBody>
    </xdr:sp>
    <xdr:clientData fLocksWithSheet="0"/>
  </xdr:oneCellAnchor>
  <xdr:oneCellAnchor>
    <xdr:from>
      <xdr:col>6</xdr:col>
      <xdr:colOff>571504</xdr:colOff>
      <xdr:row>39</xdr:row>
      <xdr:rowOff>95244</xdr:rowOff>
    </xdr:from>
    <xdr:ext cx="3119438" cy="530658"/>
    <xdr:sp macro="" textlink="">
      <xdr:nvSpPr>
        <xdr:cNvPr id="23" name="TextBox 22" hidden="1"/>
        <xdr:cNvSpPr txBox="1"/>
      </xdr:nvSpPr>
      <xdr:spPr>
        <a:xfrm>
          <a:off x="5572129" y="7989088"/>
          <a:ext cx="311943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back </a:t>
          </a:r>
          <a:r>
            <a:rPr lang="en-GB" sz="1400" b="1">
              <a:solidFill>
                <a:schemeClr val="accent6"/>
              </a:solidFill>
            </a:rPr>
            <a:t>to the previous page. Changes made will</a:t>
          </a:r>
          <a:r>
            <a:rPr lang="en-GB" sz="1400" b="1" baseline="0">
              <a:solidFill>
                <a:schemeClr val="accent6"/>
              </a:solidFill>
            </a:rPr>
            <a:t> be </a:t>
          </a:r>
          <a:r>
            <a:rPr lang="en-GB" sz="1400" b="1">
              <a:solidFill>
                <a:schemeClr val="accent6"/>
              </a:solidFill>
            </a:rPr>
            <a:t>saved.</a:t>
          </a:r>
        </a:p>
      </xdr:txBody>
    </xdr:sp>
    <xdr:clientData fLocksWithSheet="0"/>
  </xdr:oneCellAnchor>
  <xdr:oneCellAnchor>
    <xdr:from>
      <xdr:col>8</xdr:col>
      <xdr:colOff>188139</xdr:colOff>
      <xdr:row>39</xdr:row>
      <xdr:rowOff>100794</xdr:rowOff>
    </xdr:from>
    <xdr:ext cx="3574239" cy="530658"/>
    <xdr:sp macro="" textlink="">
      <xdr:nvSpPr>
        <xdr:cNvPr id="24" name="TextBox 23" hidden="1"/>
        <xdr:cNvSpPr txBox="1"/>
      </xdr:nvSpPr>
      <xdr:spPr>
        <a:xfrm>
          <a:off x="6855639" y="7994638"/>
          <a:ext cx="357423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parameters, click here to move</a:t>
          </a:r>
          <a:r>
            <a:rPr lang="en-GB" sz="1400" b="1" baseline="0">
              <a:solidFill>
                <a:schemeClr val="accent6"/>
              </a:solidFill>
            </a:rPr>
            <a:t> </a:t>
          </a:r>
          <a:r>
            <a:rPr lang="en-GB" sz="1400" b="1">
              <a:solidFill>
                <a:schemeClr val="accent6"/>
              </a:solidFill>
            </a:rPr>
            <a:t>to the next benefit  or the results page.</a:t>
          </a:r>
        </a:p>
      </xdr:txBody>
    </xdr:sp>
    <xdr:clientData fLocksWithSheet="0"/>
  </xdr:oneCellAnchor>
  <xdr:twoCellAnchor>
    <xdr:from>
      <xdr:col>1</xdr:col>
      <xdr:colOff>142874</xdr:colOff>
      <xdr:row>8</xdr:row>
      <xdr:rowOff>142081</xdr:rowOff>
    </xdr:from>
    <xdr:to>
      <xdr:col>4</xdr:col>
      <xdr:colOff>261937</xdr:colOff>
      <xdr:row>20</xdr:row>
      <xdr:rowOff>142081</xdr:rowOff>
    </xdr:to>
    <xdr:sp macro="" textlink="">
      <xdr:nvSpPr>
        <xdr:cNvPr id="25" name="Rectangle 24" hidden="1"/>
        <xdr:cNvSpPr/>
      </xdr:nvSpPr>
      <xdr:spPr>
        <a:xfrm>
          <a:off x="976312" y="1761331"/>
          <a:ext cx="2619375" cy="2428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154782</xdr:colOff>
      <xdr:row>4</xdr:row>
      <xdr:rowOff>201618</xdr:rowOff>
    </xdr:from>
    <xdr:ext cx="5857874" cy="749821"/>
    <xdr:sp macro="" textlink="">
      <xdr:nvSpPr>
        <xdr:cNvPr id="26" name="TextBox 25" hidden="1"/>
        <xdr:cNvSpPr txBox="1"/>
      </xdr:nvSpPr>
      <xdr:spPr>
        <a:xfrm>
          <a:off x="3488532" y="1011243"/>
          <a:ext cx="5857874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Benefits can be set based on three reference values: National Poverty Line, Minimum Wage according to the law and a quantity of USD dollars adjusted by PPP per day. Click on the required option to be considered.</a:t>
          </a:r>
        </a:p>
      </xdr:txBody>
    </xdr:sp>
    <xdr:clientData/>
  </xdr:oneCellAnchor>
  <xdr:oneCellAnchor>
    <xdr:from>
      <xdr:col>8</xdr:col>
      <xdr:colOff>773897</xdr:colOff>
      <xdr:row>9</xdr:row>
      <xdr:rowOff>177804</xdr:rowOff>
    </xdr:from>
    <xdr:ext cx="2488415" cy="1188146"/>
    <xdr:sp macro="" textlink="">
      <xdr:nvSpPr>
        <xdr:cNvPr id="27" name="TextBox 26" hidden="1"/>
        <xdr:cNvSpPr txBox="1"/>
      </xdr:nvSpPr>
      <xdr:spPr>
        <a:xfrm>
          <a:off x="7441397" y="1999460"/>
          <a:ext cx="2488415" cy="1188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Choosing the poverty line or the minimum  wage as the reference for the benefit, input the replacement  rate of the benefit to the reference here</a:t>
          </a:r>
        </a:p>
      </xdr:txBody>
    </xdr:sp>
    <xdr:clientData/>
  </xdr:oneCellAnchor>
  <xdr:oneCellAnchor>
    <xdr:from>
      <xdr:col>8</xdr:col>
      <xdr:colOff>745706</xdr:colOff>
      <xdr:row>16</xdr:row>
      <xdr:rowOff>160339</xdr:rowOff>
    </xdr:from>
    <xdr:ext cx="2588044" cy="749821"/>
    <xdr:sp macro="" textlink="">
      <xdr:nvSpPr>
        <xdr:cNvPr id="28" name="TextBox 27" hidden="1"/>
        <xdr:cNvSpPr txBox="1"/>
      </xdr:nvSpPr>
      <xdr:spPr>
        <a:xfrm>
          <a:off x="7413206" y="3398839"/>
          <a:ext cx="2588044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Setting the benefit as a quantity of dollars adjusted by PPP per day, input the quantity here</a:t>
          </a:r>
        </a:p>
      </xdr:txBody>
    </xdr:sp>
    <xdr:clientData/>
  </xdr:oneCellAnchor>
  <xdr:oneCellAnchor>
    <xdr:from>
      <xdr:col>12</xdr:col>
      <xdr:colOff>393893</xdr:colOff>
      <xdr:row>9</xdr:row>
      <xdr:rowOff>142081</xdr:rowOff>
    </xdr:from>
    <xdr:ext cx="2296920" cy="2346796"/>
    <xdr:sp macro="" textlink="">
      <xdr:nvSpPr>
        <xdr:cNvPr id="29" name="TextBox 28"/>
        <xdr:cNvSpPr txBox="1"/>
      </xdr:nvSpPr>
      <xdr:spPr>
        <a:xfrm>
          <a:off x="10395143" y="1963737"/>
          <a:ext cx="2296920" cy="23467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800">
              <a:solidFill>
                <a:schemeClr val="bg1"/>
              </a:solidFill>
            </a:rPr>
            <a:t>The</a:t>
          </a:r>
          <a:r>
            <a:rPr lang="en-GB" sz="1800" baseline="0">
              <a:solidFill>
                <a:schemeClr val="bg1"/>
              </a:solidFill>
            </a:rPr>
            <a:t> benefit consists of a Cash transfer to children under 15 years who have lost </a:t>
          </a:r>
          <a:r>
            <a:rPr lang="en-GB" sz="1800" b="1" baseline="0">
              <a:solidFill>
                <a:schemeClr val="bg1"/>
              </a:solidFill>
            </a:rPr>
            <a:t>both parents.</a:t>
          </a:r>
          <a:r>
            <a:rPr lang="en-GB" sz="1800" baseline="0">
              <a:solidFill>
                <a:schemeClr val="bg1"/>
              </a:solidFill>
            </a:rPr>
            <a:t> </a:t>
          </a:r>
        </a:p>
        <a:p>
          <a:endParaRPr lang="en-GB" sz="1800" baseline="0">
            <a:solidFill>
              <a:schemeClr val="bg1"/>
            </a:solidFill>
          </a:endParaRPr>
        </a:p>
        <a:p>
          <a:r>
            <a:rPr lang="en-GB" sz="1800" baseline="0">
              <a:solidFill>
                <a:schemeClr val="bg1"/>
              </a:solidFill>
            </a:rPr>
            <a:t>Administration costs are not included.</a:t>
          </a:r>
        </a:p>
      </xdr:txBody>
    </xdr:sp>
    <xdr:clientData/>
  </xdr:oneCellAnchor>
  <xdr:oneCellAnchor>
    <xdr:from>
      <xdr:col>8</xdr:col>
      <xdr:colOff>452438</xdr:colOff>
      <xdr:row>11</xdr:row>
      <xdr:rowOff>189706</xdr:rowOff>
    </xdr:from>
    <xdr:ext cx="342900" cy="361950"/>
    <xdr:pic macro="[0]!helporphan1_1">
      <xdr:nvPicPr>
        <xdr:cNvPr id="30" name="Picture 2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9938" y="2416175"/>
          <a:ext cx="342900" cy="361950"/>
        </a:xfrm>
        <a:prstGeom prst="rect">
          <a:avLst/>
        </a:prstGeom>
      </xdr:spPr>
    </xdr:pic>
    <xdr:clientData/>
  </xdr:oneCellAnchor>
  <xdr:oneCellAnchor>
    <xdr:from>
      <xdr:col>8</xdr:col>
      <xdr:colOff>438150</xdr:colOff>
      <xdr:row>17</xdr:row>
      <xdr:rowOff>175419</xdr:rowOff>
    </xdr:from>
    <xdr:ext cx="342900" cy="361950"/>
    <xdr:pic macro="[0]!helporphan1_2">
      <xdr:nvPicPr>
        <xdr:cNvPr id="31" name="Picture 30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5650" y="3616325"/>
          <a:ext cx="342900" cy="361950"/>
        </a:xfrm>
        <a:prstGeom prst="rect">
          <a:avLst/>
        </a:prstGeom>
      </xdr:spPr>
    </xdr:pic>
    <xdr:clientData/>
  </xdr:oneCellAnchor>
  <xdr:oneCellAnchor>
    <xdr:from>
      <xdr:col>2</xdr:col>
      <xdr:colOff>709614</xdr:colOff>
      <xdr:row>42</xdr:row>
      <xdr:rowOff>113506</xdr:rowOff>
    </xdr:from>
    <xdr:ext cx="342900" cy="361950"/>
    <xdr:pic macro="[0]!helporphan_rstrt">
      <xdr:nvPicPr>
        <xdr:cNvPr id="32" name="Picture 31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6489" y="8614569"/>
          <a:ext cx="342900" cy="361950"/>
        </a:xfrm>
        <a:prstGeom prst="rect">
          <a:avLst/>
        </a:prstGeom>
      </xdr:spPr>
    </xdr:pic>
    <xdr:clientData/>
  </xdr:oneCellAnchor>
  <xdr:oneCellAnchor>
    <xdr:from>
      <xdr:col>7</xdr:col>
      <xdr:colOff>552447</xdr:colOff>
      <xdr:row>42</xdr:row>
      <xdr:rowOff>111125</xdr:rowOff>
    </xdr:from>
    <xdr:ext cx="342900" cy="361950"/>
    <xdr:pic macro="[0]!helporphan_prev">
      <xdr:nvPicPr>
        <xdr:cNvPr id="33" name="Picture 32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510" y="8612188"/>
          <a:ext cx="342900" cy="361950"/>
        </a:xfrm>
        <a:prstGeom prst="rect">
          <a:avLst/>
        </a:prstGeom>
      </xdr:spPr>
    </xdr:pic>
    <xdr:clientData/>
  </xdr:oneCellAnchor>
  <xdr:oneCellAnchor>
    <xdr:from>
      <xdr:col>11</xdr:col>
      <xdr:colOff>550068</xdr:colOff>
      <xdr:row>42</xdr:row>
      <xdr:rowOff>96837</xdr:rowOff>
    </xdr:from>
    <xdr:ext cx="342900" cy="361950"/>
    <xdr:pic macro="[0]!helporphan_cont">
      <xdr:nvPicPr>
        <xdr:cNvPr id="34" name="Picture 33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7881" y="8597900"/>
          <a:ext cx="342900" cy="361950"/>
        </a:xfrm>
        <a:prstGeom prst="rect">
          <a:avLst/>
        </a:prstGeom>
      </xdr:spPr>
    </xdr:pic>
    <xdr:clientData/>
  </xdr:oneCellAnchor>
  <xdr:oneCellAnchor>
    <xdr:from>
      <xdr:col>0</xdr:col>
      <xdr:colOff>559593</xdr:colOff>
      <xdr:row>8</xdr:row>
      <xdr:rowOff>189706</xdr:rowOff>
    </xdr:from>
    <xdr:ext cx="342900" cy="361950"/>
    <xdr:pic macro="[0]!helporphan1">
      <xdr:nvPicPr>
        <xdr:cNvPr id="35" name="Picture 34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593" y="1808956"/>
          <a:ext cx="342900" cy="3619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790575</xdr:colOff>
          <xdr:row>25</xdr:row>
          <xdr:rowOff>0</xdr:rowOff>
        </xdr:from>
        <xdr:to>
          <xdr:col>4</xdr:col>
          <xdr:colOff>485775</xdr:colOff>
          <xdr:row>37</xdr:row>
          <xdr:rowOff>171450</xdr:rowOff>
        </xdr:to>
        <xdr:sp macro="" textlink="">
          <xdr:nvSpPr>
            <xdr:cNvPr id="100366" name="Group Box 14" hidden="1">
              <a:extLst>
                <a:ext uri="{63B3BB69-23CF-44E3-9099-C40C66FF867C}">
                  <a14:compatExt spid="_x0000_s100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85725</xdr:rowOff>
        </xdr:from>
        <xdr:to>
          <xdr:col>4</xdr:col>
          <xdr:colOff>685800</xdr:colOff>
          <xdr:row>37</xdr:row>
          <xdr:rowOff>66675</xdr:rowOff>
        </xdr:to>
        <xdr:sp macro="" textlink="">
          <xdr:nvSpPr>
            <xdr:cNvPr id="100359" name="Group Box 7" hidden="1">
              <a:extLst>
                <a:ext uri="{63B3BB69-23CF-44E3-9099-C40C66FF867C}">
                  <a14:compatExt spid="_x0000_s100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12</xdr:row>
          <xdr:rowOff>47625</xdr:rowOff>
        </xdr:from>
        <xdr:to>
          <xdr:col>7</xdr:col>
          <xdr:colOff>647700</xdr:colOff>
          <xdr:row>17</xdr:row>
          <xdr:rowOff>180975</xdr:rowOff>
        </xdr:to>
        <xdr:sp macro="" textlink="">
          <xdr:nvSpPr>
            <xdr:cNvPr id="100356" name="Group Box 4" hidden="1">
              <a:extLst>
                <a:ext uri="{63B3BB69-23CF-44E3-9099-C40C66FF867C}">
                  <a14:compatExt spid="_x0000_s100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51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25438" cy="10322719"/>
        </a:xfrm>
        <a:prstGeom prst="rect">
          <a:avLst/>
        </a:prstGeom>
      </xdr:spPr>
    </xdr:pic>
    <xdr:clientData/>
  </xdr:twoCellAnchor>
  <xdr:twoCellAnchor>
    <xdr:from>
      <xdr:col>1</xdr:col>
      <xdr:colOff>121828</xdr:colOff>
      <xdr:row>25</xdr:row>
      <xdr:rowOff>101600</xdr:rowOff>
    </xdr:from>
    <xdr:to>
      <xdr:col>12</xdr:col>
      <xdr:colOff>11906</xdr:colOff>
      <xdr:row>37</xdr:row>
      <xdr:rowOff>81280</xdr:rowOff>
    </xdr:to>
    <xdr:sp macro="" textlink="">
      <xdr:nvSpPr>
        <xdr:cNvPr id="3" name="Rectangle 2"/>
        <xdr:cNvSpPr/>
      </xdr:nvSpPr>
      <xdr:spPr>
        <a:xfrm>
          <a:off x="955266" y="5161756"/>
          <a:ext cx="9057890" cy="2408555"/>
        </a:xfrm>
        <a:prstGeom prst="rect">
          <a:avLst/>
        </a:prstGeom>
        <a:solidFill>
          <a:schemeClr val="bg1"/>
        </a:solidFill>
        <a:ln/>
        <a:effectLst>
          <a:outerShdw blurRad="317500" dist="114300" dir="564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1</xdr:col>
      <xdr:colOff>50800</xdr:colOff>
      <xdr:row>41</xdr:row>
      <xdr:rowOff>80083</xdr:rowOff>
    </xdr:from>
    <xdr:to>
      <xdr:col>12</xdr:col>
      <xdr:colOff>101600</xdr:colOff>
      <xdr:row>45</xdr:row>
      <xdr:rowOff>12699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281108"/>
          <a:ext cx="9271000" cy="732716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127000</xdr:rowOff>
    </xdr:from>
    <xdr:to>
      <xdr:col>9</xdr:col>
      <xdr:colOff>355600</xdr:colOff>
      <xdr:row>9</xdr:row>
      <xdr:rowOff>63500</xdr:rowOff>
    </xdr:to>
    <xdr:sp macro="" textlink="">
      <xdr:nvSpPr>
        <xdr:cNvPr id="8" name="TextBox 7"/>
        <xdr:cNvSpPr txBox="1"/>
      </xdr:nvSpPr>
      <xdr:spPr>
        <a:xfrm>
          <a:off x="977900" y="1127125"/>
          <a:ext cx="6921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Type of Program</a:t>
          </a:r>
          <a:endParaRPr lang="en-US" sz="2200">
            <a:solidFill>
              <a:schemeClr val="bg1"/>
            </a:solidFill>
            <a:latin typeface="Avenir Roman"/>
            <a:cs typeface="Avenir Roman"/>
          </a:endParaRPr>
        </a:p>
      </xdr:txBody>
    </xdr:sp>
    <xdr:clientData/>
  </xdr:twoCellAnchor>
  <xdr:twoCellAnchor editAs="oneCell">
    <xdr:from>
      <xdr:col>11</xdr:col>
      <xdr:colOff>279400</xdr:colOff>
      <xdr:row>5</xdr:row>
      <xdr:rowOff>127000</xdr:rowOff>
    </xdr:from>
    <xdr:to>
      <xdr:col>11</xdr:col>
      <xdr:colOff>622300</xdr:colOff>
      <xdr:row>7</xdr:row>
      <xdr:rowOff>88900</xdr:rowOff>
    </xdr:to>
    <xdr:pic macro="[0]!helppensions"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27125"/>
          <a:ext cx="342900" cy="36195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127000</xdr:rowOff>
    </xdr:from>
    <xdr:to>
      <xdr:col>9</xdr:col>
      <xdr:colOff>355600</xdr:colOff>
      <xdr:row>25</xdr:row>
      <xdr:rowOff>76200</xdr:rowOff>
    </xdr:to>
    <xdr:sp macro="" textlink="">
      <xdr:nvSpPr>
        <xdr:cNvPr id="10" name="TextBox 9"/>
        <xdr:cNvSpPr txBox="1"/>
      </xdr:nvSpPr>
      <xdr:spPr>
        <a:xfrm>
          <a:off x="977900" y="4327525"/>
          <a:ext cx="69215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Benefit Level</a:t>
          </a:r>
          <a:endParaRPr lang="en-US" sz="2200">
            <a:solidFill>
              <a:schemeClr val="bg1"/>
            </a:solidFill>
            <a:latin typeface="Avenir Roman"/>
            <a:cs typeface="Avenir Roman"/>
          </a:endParaRPr>
        </a:p>
      </xdr:txBody>
    </xdr:sp>
    <xdr:clientData/>
  </xdr:twoCellAnchor>
  <xdr:twoCellAnchor editAs="oneCell">
    <xdr:from>
      <xdr:col>1</xdr:col>
      <xdr:colOff>88900</xdr:colOff>
      <xdr:row>9</xdr:row>
      <xdr:rowOff>76199</xdr:rowOff>
    </xdr:from>
    <xdr:to>
      <xdr:col>11</xdr:col>
      <xdr:colOff>685800</xdr:colOff>
      <xdr:row>19</xdr:row>
      <xdr:rowOff>104866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2338" y="1897855"/>
          <a:ext cx="8931275" cy="2052730"/>
        </a:xfrm>
        <a:prstGeom prst="rect">
          <a:avLst/>
        </a:prstGeom>
        <a:effectLst>
          <a:outerShdw blurRad="288925" dir="2700000" sx="98000" sy="98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152400</xdr:colOff>
      <xdr:row>9</xdr:row>
      <xdr:rowOff>165100</xdr:rowOff>
    </xdr:from>
    <xdr:to>
      <xdr:col>4</xdr:col>
      <xdr:colOff>419100</xdr:colOff>
      <xdr:row>19</xdr:row>
      <xdr:rowOff>12700</xdr:rowOff>
    </xdr:to>
    <xdr:sp macro="" textlink="">
      <xdr:nvSpPr>
        <xdr:cNvPr id="12" name="TextBox 11"/>
        <xdr:cNvSpPr txBox="1"/>
      </xdr:nvSpPr>
      <xdr:spPr>
        <a:xfrm>
          <a:off x="990600" y="1965325"/>
          <a:ext cx="278130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 </a:t>
          </a:r>
          <a:r>
            <a:rPr lang="en-US" sz="1800">
              <a:latin typeface="Avenir Roman"/>
              <a:cs typeface="Avenir Roman"/>
            </a:rPr>
            <a:t>Universal</a:t>
          </a:r>
        </a:p>
      </xdr:txBody>
    </xdr:sp>
    <xdr:clientData/>
  </xdr:twoCellAnchor>
  <xdr:twoCellAnchor>
    <xdr:from>
      <xdr:col>4</xdr:col>
      <xdr:colOff>660400</xdr:colOff>
      <xdr:row>9</xdr:row>
      <xdr:rowOff>165100</xdr:rowOff>
    </xdr:from>
    <xdr:to>
      <xdr:col>8</xdr:col>
      <xdr:colOff>101600</xdr:colOff>
      <xdr:row>19</xdr:row>
      <xdr:rowOff>12700</xdr:rowOff>
    </xdr:to>
    <xdr:sp macro="" textlink="">
      <xdr:nvSpPr>
        <xdr:cNvPr id="13" name="TextBox 12"/>
        <xdr:cNvSpPr txBox="1"/>
      </xdr:nvSpPr>
      <xdr:spPr>
        <a:xfrm>
          <a:off x="4013200" y="1965325"/>
          <a:ext cx="279400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Avenir Roman"/>
              <a:cs typeface="Avenir Roman"/>
            </a:rPr>
            <a:t> Directed to the poor</a:t>
          </a:r>
        </a:p>
        <a:p>
          <a:endParaRPr lang="en-US" sz="1800">
            <a:latin typeface="Avenir Roman"/>
            <a:cs typeface="Avenir Roman"/>
          </a:endParaRPr>
        </a:p>
        <a:p>
          <a:pPr lvl="1"/>
          <a:r>
            <a:rPr lang="en-US" sz="1400">
              <a:latin typeface="Avenir Roman"/>
              <a:cs typeface="Avenir Roman"/>
            </a:rPr>
            <a:t>Poverty threshold</a:t>
          </a:r>
        </a:p>
        <a:p>
          <a:pPr lvl="1"/>
          <a:r>
            <a:rPr lang="en-US" sz="1800">
              <a:latin typeface="Avenir Roman"/>
              <a:cs typeface="Avenir Roman"/>
            </a:rPr>
            <a:t> </a:t>
          </a:r>
          <a:r>
            <a:rPr lang="en-US" sz="1200">
              <a:latin typeface="Avenir Roman"/>
              <a:cs typeface="Avenir Roman"/>
            </a:rPr>
            <a:t>National P</a:t>
          </a:r>
          <a:r>
            <a:rPr lang="en-US" sz="1200" baseline="0">
              <a:latin typeface="Avenir Roman"/>
              <a:cs typeface="Avenir Roman"/>
            </a:rPr>
            <a:t>overty </a:t>
          </a:r>
          <a:r>
            <a:rPr lang="en-US" sz="1200">
              <a:latin typeface="Avenir Roman"/>
              <a:cs typeface="Avenir Roman"/>
            </a:rPr>
            <a:t>Line</a:t>
          </a:r>
        </a:p>
        <a:p>
          <a:pPr lvl="1"/>
          <a:r>
            <a:rPr lang="en-US" sz="1800">
              <a:latin typeface="Avenir Roman"/>
              <a:cs typeface="Avenir Roman"/>
            </a:rPr>
            <a:t> </a:t>
          </a:r>
          <a:r>
            <a:rPr lang="en-US" sz="1200">
              <a:latin typeface="Avenir Roman"/>
              <a:cs typeface="Avenir Roman"/>
            </a:rPr>
            <a:t>3.10 USD PPP</a:t>
          </a:r>
          <a:r>
            <a:rPr lang="en-US" sz="1200" baseline="0">
              <a:latin typeface="Avenir Roman"/>
              <a:cs typeface="Avenir Roman"/>
            </a:rPr>
            <a:t> per day</a:t>
          </a:r>
          <a:endParaRPr lang="en-US" sz="1800">
            <a:latin typeface="Avenir Roman"/>
            <a:cs typeface="Avenir Roman"/>
          </a:endParaRPr>
        </a:p>
      </xdr:txBody>
    </xdr:sp>
    <xdr:clientData/>
  </xdr:twoCellAnchor>
  <xdr:twoCellAnchor>
    <xdr:from>
      <xdr:col>8</xdr:col>
      <xdr:colOff>342900</xdr:colOff>
      <xdr:row>9</xdr:row>
      <xdr:rowOff>165100</xdr:rowOff>
    </xdr:from>
    <xdr:to>
      <xdr:col>11</xdr:col>
      <xdr:colOff>609600</xdr:colOff>
      <xdr:row>19</xdr:row>
      <xdr:rowOff>12700</xdr:rowOff>
    </xdr:to>
    <xdr:sp macro="" textlink="">
      <xdr:nvSpPr>
        <xdr:cNvPr id="14" name="TextBox 13"/>
        <xdr:cNvSpPr txBox="1"/>
      </xdr:nvSpPr>
      <xdr:spPr>
        <a:xfrm>
          <a:off x="7048500" y="1993900"/>
          <a:ext cx="2781300" cy="187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</a:t>
          </a:r>
          <a:r>
            <a:rPr lang="en-US" sz="1800">
              <a:solidFill>
                <a:schemeClr val="dk1"/>
              </a:solidFill>
              <a:latin typeface="Avenir Roman"/>
              <a:ea typeface="+mn-ea"/>
              <a:cs typeface="Avenir Roman"/>
            </a:rPr>
            <a:t>Substract existing provision</a:t>
          </a:r>
        </a:p>
      </xdr:txBody>
    </xdr:sp>
    <xdr:clientData/>
  </xdr:twoCellAnchor>
  <xdr:twoCellAnchor>
    <xdr:from>
      <xdr:col>1</xdr:col>
      <xdr:colOff>464343</xdr:colOff>
      <xdr:row>25</xdr:row>
      <xdr:rowOff>165100</xdr:rowOff>
    </xdr:from>
    <xdr:to>
      <xdr:col>5</xdr:col>
      <xdr:colOff>23811</xdr:colOff>
      <xdr:row>36</xdr:row>
      <xdr:rowOff>165100</xdr:rowOff>
    </xdr:to>
    <xdr:sp macro="" textlink="">
      <xdr:nvSpPr>
        <xdr:cNvPr id="15" name="TextBox 14"/>
        <xdr:cNvSpPr txBox="1"/>
      </xdr:nvSpPr>
      <xdr:spPr>
        <a:xfrm>
          <a:off x="1297781" y="5225256"/>
          <a:ext cx="2893218" cy="2226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Poverty Line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Minimum Wage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2400"/>
            </a:spcBef>
          </a:pPr>
          <a:r>
            <a:rPr lang="en-US" sz="1800">
              <a:latin typeface="Avenir Roman"/>
              <a:cs typeface="Avenir Roman"/>
            </a:rPr>
            <a:t>USD PPP/d</a:t>
          </a:r>
        </a:p>
      </xdr:txBody>
    </xdr:sp>
    <xdr:clientData/>
  </xdr:twoCellAnchor>
  <xdr:twoCellAnchor>
    <xdr:from>
      <xdr:col>1</xdr:col>
      <xdr:colOff>304800</xdr:colOff>
      <xdr:row>32</xdr:row>
      <xdr:rowOff>127000</xdr:rowOff>
    </xdr:from>
    <xdr:to>
      <xdr:col>11</xdr:col>
      <xdr:colOff>431800</xdr:colOff>
      <xdr:row>32</xdr:row>
      <xdr:rowOff>165100</xdr:rowOff>
    </xdr:to>
    <xdr:cxnSp macro="">
      <xdr:nvCxnSpPr>
        <xdr:cNvPr id="16" name="Straight Connector 15"/>
        <xdr:cNvCxnSpPr/>
      </xdr:nvCxnSpPr>
      <xdr:spPr>
        <a:xfrm flipV="1">
          <a:off x="1143000" y="6527800"/>
          <a:ext cx="8509000" cy="38100"/>
        </a:xfrm>
        <a:prstGeom prst="line">
          <a:avLst/>
        </a:prstGeom>
        <a:ln>
          <a:solidFill>
            <a:schemeClr val="tx2">
              <a:lumMod val="7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25</xdr:row>
      <xdr:rowOff>152400</xdr:rowOff>
    </xdr:from>
    <xdr:to>
      <xdr:col>8</xdr:col>
      <xdr:colOff>101600</xdr:colOff>
      <xdr:row>32</xdr:row>
      <xdr:rowOff>101600</xdr:rowOff>
    </xdr:to>
    <xdr:sp macro="" textlink="">
      <xdr:nvSpPr>
        <xdr:cNvPr id="17" name="TextBox 16"/>
        <xdr:cNvSpPr txBox="1"/>
      </xdr:nvSpPr>
      <xdr:spPr>
        <a:xfrm>
          <a:off x="4013200" y="5153025"/>
          <a:ext cx="2794000" cy="134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% of poverty line </a:t>
          </a:r>
          <a:br>
            <a:rPr lang="en-US" sz="1400">
              <a:latin typeface="Avenir Roman"/>
              <a:cs typeface="Avenir Roman"/>
            </a:rPr>
          </a:br>
          <a:r>
            <a:rPr lang="en-US" sz="1400">
              <a:latin typeface="Avenir Roman"/>
              <a:cs typeface="Avenir Roman"/>
            </a:rPr>
            <a:t>or minimum wage</a:t>
          </a:r>
        </a:p>
      </xdr:txBody>
    </xdr:sp>
    <xdr:clientData/>
  </xdr:twoCellAnchor>
  <xdr:twoCellAnchor>
    <xdr:from>
      <xdr:col>4</xdr:col>
      <xdr:colOff>660400</xdr:colOff>
      <xdr:row>32</xdr:row>
      <xdr:rowOff>177800</xdr:rowOff>
    </xdr:from>
    <xdr:to>
      <xdr:col>8</xdr:col>
      <xdr:colOff>101600</xdr:colOff>
      <xdr:row>37</xdr:row>
      <xdr:rowOff>63500</xdr:rowOff>
    </xdr:to>
    <xdr:sp macro="" textlink="">
      <xdr:nvSpPr>
        <xdr:cNvPr id="18" name="TextBox 17"/>
        <xdr:cNvSpPr txBox="1"/>
      </xdr:nvSpPr>
      <xdr:spPr>
        <a:xfrm>
          <a:off x="4013200" y="6578600"/>
          <a:ext cx="27940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No. of USD PPP per day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9525</xdr:rowOff>
        </xdr:from>
        <xdr:to>
          <xdr:col>1</xdr:col>
          <xdr:colOff>409575</xdr:colOff>
          <xdr:row>11</xdr:row>
          <xdr:rowOff>28575</xdr:rowOff>
        </xdr:to>
        <xdr:sp macro="" textlink="">
          <xdr:nvSpPr>
            <xdr:cNvPr id="100353" name="Option Button 1" hidden="1">
              <a:extLst>
                <a:ext uri="{63B3BB69-23CF-44E3-9099-C40C66FF867C}">
                  <a14:compatExt spid="_x0000_s100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10</xdr:row>
          <xdr:rowOff>19050</xdr:rowOff>
        </xdr:from>
        <xdr:to>
          <xdr:col>5</xdr:col>
          <xdr:colOff>85725</xdr:colOff>
          <xdr:row>11</xdr:row>
          <xdr:rowOff>38100</xdr:rowOff>
        </xdr:to>
        <xdr:sp macro="" textlink="">
          <xdr:nvSpPr>
            <xdr:cNvPr id="100354" name="Option Button 2" hidden="1">
              <a:extLst>
                <a:ext uri="{63B3BB69-23CF-44E3-9099-C40C66FF867C}">
                  <a14:compatExt spid="_x0000_s10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10</xdr:row>
          <xdr:rowOff>9525</xdr:rowOff>
        </xdr:from>
        <xdr:to>
          <xdr:col>8</xdr:col>
          <xdr:colOff>533400</xdr:colOff>
          <xdr:row>11</xdr:row>
          <xdr:rowOff>28575</xdr:rowOff>
        </xdr:to>
        <xdr:sp macro="" textlink="">
          <xdr:nvSpPr>
            <xdr:cNvPr id="100355" name="Check Box 3" hidden="1">
              <a:extLst>
                <a:ext uri="{63B3BB69-23CF-44E3-9099-C40C66FF867C}">
                  <a14:compatExt spid="_x0000_s100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180975</xdr:rowOff>
        </xdr:from>
        <xdr:to>
          <xdr:col>5</xdr:col>
          <xdr:colOff>523875</xdr:colOff>
          <xdr:row>15</xdr:row>
          <xdr:rowOff>0</xdr:rowOff>
        </xdr:to>
        <xdr:sp macro="" textlink="">
          <xdr:nvSpPr>
            <xdr:cNvPr id="100357" name="Option Button 5" hidden="1">
              <a:extLst>
                <a:ext uri="{63B3BB69-23CF-44E3-9099-C40C66FF867C}">
                  <a14:compatExt spid="_x0000_s10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16</xdr:row>
          <xdr:rowOff>38100</xdr:rowOff>
        </xdr:to>
        <xdr:sp macro="" textlink="">
          <xdr:nvSpPr>
            <xdr:cNvPr id="100358" name="Option Button 6" hidden="1">
              <a:extLst>
                <a:ext uri="{63B3BB69-23CF-44E3-9099-C40C66FF867C}">
                  <a14:compatExt spid="_x0000_s100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28</xdr:row>
          <xdr:rowOff>104775</xdr:rowOff>
        </xdr:from>
        <xdr:to>
          <xdr:col>8</xdr:col>
          <xdr:colOff>247650</xdr:colOff>
          <xdr:row>30</xdr:row>
          <xdr:rowOff>47625</xdr:rowOff>
        </xdr:to>
        <xdr:sp macro="" textlink="">
          <xdr:nvSpPr>
            <xdr:cNvPr id="100363" name="TextBox1" hidden="1">
              <a:extLst>
                <a:ext uri="{63B3BB69-23CF-44E3-9099-C40C66FF867C}">
                  <a14:compatExt spid="_x0000_s100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34</xdr:row>
          <xdr:rowOff>133350</xdr:rowOff>
        </xdr:from>
        <xdr:to>
          <xdr:col>8</xdr:col>
          <xdr:colOff>247650</xdr:colOff>
          <xdr:row>36</xdr:row>
          <xdr:rowOff>57150</xdr:rowOff>
        </xdr:to>
        <xdr:sp macro="" textlink="">
          <xdr:nvSpPr>
            <xdr:cNvPr id="100364" name="TextBox2" hidden="1">
              <a:extLst>
                <a:ext uri="{63B3BB69-23CF-44E3-9099-C40C66FF867C}">
                  <a14:compatExt spid="_x0000_s100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41</xdr:row>
      <xdr:rowOff>80083</xdr:rowOff>
    </xdr:from>
    <xdr:to>
      <xdr:col>12</xdr:col>
      <xdr:colOff>71568</xdr:colOff>
      <xdr:row>44</xdr:row>
      <xdr:rowOff>191208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9000" y="8281108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107950</xdr:colOff>
      <xdr:row>41</xdr:row>
      <xdr:rowOff>190500</xdr:rowOff>
    </xdr:from>
    <xdr:to>
      <xdr:col>2</xdr:col>
      <xdr:colOff>806450</xdr:colOff>
      <xdr:row>45</xdr:row>
      <xdr:rowOff>6350</xdr:rowOff>
    </xdr:to>
    <xdr:sp macro="[0]!restartfrompensions" textlink="">
      <xdr:nvSpPr>
        <xdr:cNvPr id="19" name="Rectangle 18"/>
        <xdr:cNvSpPr/>
      </xdr:nvSpPr>
      <xdr:spPr>
        <a:xfrm>
          <a:off x="946150" y="8521700"/>
          <a:ext cx="153670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120650</xdr:colOff>
      <xdr:row>41</xdr:row>
      <xdr:rowOff>129382</xdr:rowOff>
    </xdr:from>
    <xdr:to>
      <xdr:col>9</xdr:col>
      <xdr:colOff>812800</xdr:colOff>
      <xdr:row>44</xdr:row>
      <xdr:rowOff>154782</xdr:rowOff>
    </xdr:to>
    <xdr:sp macro="[0]!backfrompensions" textlink="">
      <xdr:nvSpPr>
        <xdr:cNvPr id="20" name="Rectangle 19"/>
        <xdr:cNvSpPr/>
      </xdr:nvSpPr>
      <xdr:spPr>
        <a:xfrm>
          <a:off x="6788150" y="8428038"/>
          <a:ext cx="1525588" cy="6326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38100</xdr:colOff>
      <xdr:row>40</xdr:row>
      <xdr:rowOff>200822</xdr:rowOff>
    </xdr:from>
    <xdr:to>
      <xdr:col>11</xdr:col>
      <xdr:colOff>755650</xdr:colOff>
      <xdr:row>44</xdr:row>
      <xdr:rowOff>54772</xdr:rowOff>
    </xdr:to>
    <xdr:sp macro="[0]!continuefrompensions" textlink="">
      <xdr:nvSpPr>
        <xdr:cNvPr id="21" name="Rectangle 20"/>
        <xdr:cNvSpPr/>
      </xdr:nvSpPr>
      <xdr:spPr>
        <a:xfrm>
          <a:off x="8372475" y="8297072"/>
          <a:ext cx="1550988" cy="663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71437</xdr:colOff>
      <xdr:row>4</xdr:row>
      <xdr:rowOff>80169</xdr:rowOff>
    </xdr:from>
    <xdr:to>
      <xdr:col>11</xdr:col>
      <xdr:colOff>706437</xdr:colOff>
      <xdr:row>4</xdr:row>
      <xdr:rowOff>80169</xdr:rowOff>
    </xdr:to>
    <xdr:cxnSp macro="">
      <xdr:nvCxnSpPr>
        <xdr:cNvPr id="32" name="Straight Connector 31"/>
        <xdr:cNvCxnSpPr/>
      </xdr:nvCxnSpPr>
      <xdr:spPr>
        <a:xfrm>
          <a:off x="904875" y="889794"/>
          <a:ext cx="8969375" cy="0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59531</xdr:colOff>
      <xdr:row>0</xdr:row>
      <xdr:rowOff>199231</xdr:rowOff>
    </xdr:from>
    <xdr:to>
      <xdr:col>11</xdr:col>
      <xdr:colOff>707231</xdr:colOff>
      <xdr:row>4</xdr:row>
      <xdr:rowOff>46831</xdr:rowOff>
    </xdr:to>
    <xdr:sp macro="" textlink="">
      <xdr:nvSpPr>
        <xdr:cNvPr id="33" name="TextBox 32"/>
        <xdr:cNvSpPr txBox="1"/>
      </xdr:nvSpPr>
      <xdr:spPr>
        <a:xfrm>
          <a:off x="892969" y="199231"/>
          <a:ext cx="89820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600" smtClean="0">
              <a:solidFill>
                <a:schemeClr val="bg1"/>
              </a:solidFill>
              <a:latin typeface="Avenir Book"/>
              <a:cs typeface="Avenir Book"/>
            </a:rPr>
            <a:t>Pensions</a:t>
          </a:r>
          <a:endParaRPr lang="en-US" sz="2600" dirty="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26</xdr:row>
          <xdr:rowOff>47625</xdr:rowOff>
        </xdr:from>
        <xdr:to>
          <xdr:col>1</xdr:col>
          <xdr:colOff>581025</xdr:colOff>
          <xdr:row>27</xdr:row>
          <xdr:rowOff>76200</xdr:rowOff>
        </xdr:to>
        <xdr:sp macro="" textlink="">
          <xdr:nvSpPr>
            <xdr:cNvPr id="100367" name="Option Button 15" hidden="1">
              <a:extLst>
                <a:ext uri="{63B3BB69-23CF-44E3-9099-C40C66FF867C}">
                  <a14:compatExt spid="_x0000_s100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114300</xdr:rowOff>
        </xdr:from>
        <xdr:to>
          <xdr:col>1</xdr:col>
          <xdr:colOff>571500</xdr:colOff>
          <xdr:row>30</xdr:row>
          <xdr:rowOff>133350</xdr:rowOff>
        </xdr:to>
        <xdr:sp macro="" textlink="">
          <xdr:nvSpPr>
            <xdr:cNvPr id="100368" name="Option Button 16" hidden="1">
              <a:extLst>
                <a:ext uri="{63B3BB69-23CF-44E3-9099-C40C66FF867C}">
                  <a14:compatExt spid="_x0000_s100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0</xdr:rowOff>
        </xdr:from>
        <xdr:to>
          <xdr:col>1</xdr:col>
          <xdr:colOff>552450</xdr:colOff>
          <xdr:row>35</xdr:row>
          <xdr:rowOff>19050</xdr:rowOff>
        </xdr:to>
        <xdr:sp macro="" textlink="">
          <xdr:nvSpPr>
            <xdr:cNvPr id="100369" name="Option Button 17" hidden="1">
              <a:extLst>
                <a:ext uri="{63B3BB69-23CF-44E3-9099-C40C66FF867C}">
                  <a14:compatExt spid="_x0000_s100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773908</xdr:colOff>
      <xdr:row>39</xdr:row>
      <xdr:rowOff>100806</xdr:rowOff>
    </xdr:from>
    <xdr:ext cx="3369468" cy="530658"/>
    <xdr:sp macro="" textlink="">
      <xdr:nvSpPr>
        <xdr:cNvPr id="39" name="TextBox 38" hidden="1"/>
        <xdr:cNvSpPr txBox="1"/>
      </xdr:nvSpPr>
      <xdr:spPr>
        <a:xfrm>
          <a:off x="773908" y="7994650"/>
          <a:ext cx="336946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</a:t>
          </a:r>
          <a:r>
            <a:rPr lang="en-GB" sz="1400" b="1">
              <a:solidFill>
                <a:schemeClr val="accent6"/>
              </a:solidFill>
            </a:rPr>
            <a:t>back to the welcome page.</a:t>
          </a:r>
          <a:r>
            <a:rPr lang="en-GB" sz="1400" b="1" baseline="0">
              <a:solidFill>
                <a:schemeClr val="accent6"/>
              </a:solidFill>
            </a:rPr>
            <a:t>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N</a:t>
          </a:r>
          <a:r>
            <a:rPr lang="en-GB" sz="1400" b="1">
              <a:solidFill>
                <a:schemeClr val="accent6"/>
              </a:solidFill>
            </a:rPr>
            <a:t>one of the changes made will be saved.</a:t>
          </a:r>
        </a:p>
      </xdr:txBody>
    </xdr:sp>
    <xdr:clientData fLocksWithSheet="0"/>
  </xdr:oneCellAnchor>
  <xdr:oneCellAnchor>
    <xdr:from>
      <xdr:col>6</xdr:col>
      <xdr:colOff>500069</xdr:colOff>
      <xdr:row>39</xdr:row>
      <xdr:rowOff>100801</xdr:rowOff>
    </xdr:from>
    <xdr:ext cx="3190870" cy="530658"/>
    <xdr:sp macro="" textlink="">
      <xdr:nvSpPr>
        <xdr:cNvPr id="40" name="TextBox 39" hidden="1"/>
        <xdr:cNvSpPr txBox="1"/>
      </xdr:nvSpPr>
      <xdr:spPr>
        <a:xfrm>
          <a:off x="5500694" y="7994645"/>
          <a:ext cx="319087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back </a:t>
          </a:r>
          <a:r>
            <a:rPr lang="en-GB" sz="1400" b="1">
              <a:solidFill>
                <a:schemeClr val="accent6"/>
              </a:solidFill>
            </a:rPr>
            <a:t>to the previous page. Changes made will</a:t>
          </a:r>
          <a:r>
            <a:rPr lang="en-GB" sz="1400" b="1" baseline="0">
              <a:solidFill>
                <a:schemeClr val="accent6"/>
              </a:solidFill>
            </a:rPr>
            <a:t> be </a:t>
          </a:r>
          <a:r>
            <a:rPr lang="en-GB" sz="1400" b="1">
              <a:solidFill>
                <a:schemeClr val="accent6"/>
              </a:solidFill>
            </a:rPr>
            <a:t>saved.</a:t>
          </a:r>
        </a:p>
      </xdr:txBody>
    </xdr:sp>
    <xdr:clientData fLocksWithSheet="0"/>
  </xdr:oneCellAnchor>
  <xdr:oneCellAnchor>
    <xdr:from>
      <xdr:col>8</xdr:col>
      <xdr:colOff>80985</xdr:colOff>
      <xdr:row>39</xdr:row>
      <xdr:rowOff>86519</xdr:rowOff>
    </xdr:from>
    <xdr:ext cx="3574236" cy="530658"/>
    <xdr:sp macro="" textlink="">
      <xdr:nvSpPr>
        <xdr:cNvPr id="41" name="TextBox 40" hidden="1"/>
        <xdr:cNvSpPr txBox="1"/>
      </xdr:nvSpPr>
      <xdr:spPr>
        <a:xfrm>
          <a:off x="6748485" y="7980363"/>
          <a:ext cx="357423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parameters, click here to move to the next benefit  or the results page.</a:t>
          </a:r>
        </a:p>
      </xdr:txBody>
    </xdr:sp>
    <xdr:clientData fLocksWithSheet="0"/>
  </xdr:oneCellAnchor>
  <xdr:twoCellAnchor>
    <xdr:from>
      <xdr:col>0</xdr:col>
      <xdr:colOff>762000</xdr:colOff>
      <xdr:row>9</xdr:row>
      <xdr:rowOff>139700</xdr:rowOff>
    </xdr:from>
    <xdr:to>
      <xdr:col>12</xdr:col>
      <xdr:colOff>214313</xdr:colOff>
      <xdr:row>12</xdr:row>
      <xdr:rowOff>139700</xdr:rowOff>
    </xdr:to>
    <xdr:sp macro="" textlink="">
      <xdr:nvSpPr>
        <xdr:cNvPr id="42" name="Rectangle 41" hidden="1"/>
        <xdr:cNvSpPr/>
      </xdr:nvSpPr>
      <xdr:spPr>
        <a:xfrm>
          <a:off x="762000" y="1961356"/>
          <a:ext cx="9453563" cy="6072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12</xdr:col>
      <xdr:colOff>285751</xdr:colOff>
      <xdr:row>9</xdr:row>
      <xdr:rowOff>151606</xdr:rowOff>
    </xdr:from>
    <xdr:ext cx="2357437" cy="2824957"/>
    <xdr:sp macro="" textlink="">
      <xdr:nvSpPr>
        <xdr:cNvPr id="43" name="TextBox 42" hidden="1"/>
        <xdr:cNvSpPr txBox="1"/>
      </xdr:nvSpPr>
      <xdr:spPr>
        <a:xfrm>
          <a:off x="10287001" y="1973262"/>
          <a:ext cx="2357437" cy="2824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A</a:t>
          </a:r>
          <a:r>
            <a:rPr lang="en-GB" sz="1400" b="1" baseline="0">
              <a:solidFill>
                <a:schemeClr val="accent6"/>
              </a:solidFill>
            </a:rPr>
            <a:t> choice can be made from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two types</a:t>
          </a:r>
          <a:r>
            <a:rPr lang="en-GB" sz="1400" b="1" baseline="0">
              <a:solidFill>
                <a:schemeClr val="accent6"/>
              </a:solidFill>
            </a:rPr>
            <a:t> of programs: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Universal, which covers all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older persons (65 and more)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and Directed to the poor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which covers only those living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in  poor households. </a:t>
          </a:r>
        </a:p>
        <a:p>
          <a:pPr algn="just"/>
          <a:endParaRPr lang="en-GB" sz="1400" b="1" baseline="0">
            <a:solidFill>
              <a:schemeClr val="accent6"/>
            </a:solidFill>
          </a:endParaRP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In any of the cases, persons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already receiving pensions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can be substracted from the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target population.</a:t>
          </a:r>
        </a:p>
      </xdr:txBody>
    </xdr:sp>
    <xdr:clientData/>
  </xdr:oneCellAnchor>
  <xdr:twoCellAnchor>
    <xdr:from>
      <xdr:col>5</xdr:col>
      <xdr:colOff>1</xdr:colOff>
      <xdr:row>12</xdr:row>
      <xdr:rowOff>151607</xdr:rowOff>
    </xdr:from>
    <xdr:to>
      <xdr:col>7</xdr:col>
      <xdr:colOff>714376</xdr:colOff>
      <xdr:row>16</xdr:row>
      <xdr:rowOff>175419</xdr:rowOff>
    </xdr:to>
    <xdr:sp macro="" textlink="">
      <xdr:nvSpPr>
        <xdr:cNvPr id="44" name="Rectangle 43" hidden="1"/>
        <xdr:cNvSpPr/>
      </xdr:nvSpPr>
      <xdr:spPr>
        <a:xfrm>
          <a:off x="4167189" y="2580482"/>
          <a:ext cx="2381250" cy="8334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571502</xdr:colOff>
      <xdr:row>17</xdr:row>
      <xdr:rowOff>8733</xdr:rowOff>
    </xdr:from>
    <xdr:ext cx="2786062" cy="968983"/>
    <xdr:sp macro="" textlink="">
      <xdr:nvSpPr>
        <xdr:cNvPr id="45" name="TextBox 44" hidden="1"/>
        <xdr:cNvSpPr txBox="1"/>
      </xdr:nvSpPr>
      <xdr:spPr>
        <a:xfrm>
          <a:off x="3905252" y="3449639"/>
          <a:ext cx="2786062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If you select "Directed</a:t>
          </a:r>
          <a:r>
            <a:rPr lang="en-GB" sz="1400" b="1" baseline="0">
              <a:solidFill>
                <a:schemeClr val="accent6"/>
              </a:solidFill>
            </a:rPr>
            <a:t> to the poor"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There are two poverty thresholds to chose, not all countries have the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information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296072</xdr:colOff>
      <xdr:row>15</xdr:row>
      <xdr:rowOff>15863</xdr:rowOff>
    </xdr:from>
    <xdr:ext cx="2406647" cy="749821"/>
    <xdr:sp macro="" textlink="">
      <xdr:nvSpPr>
        <xdr:cNvPr id="46" name="TextBox 45" hidden="1"/>
        <xdr:cNvSpPr txBox="1"/>
      </xdr:nvSpPr>
      <xdr:spPr>
        <a:xfrm>
          <a:off x="6963572" y="3051957"/>
          <a:ext cx="2406647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If you want to substract</a:t>
          </a:r>
          <a:r>
            <a:rPr lang="en-GB" sz="1400" b="1" baseline="0">
              <a:solidFill>
                <a:schemeClr val="accent6"/>
              </a:solidFill>
            </a:rPr>
            <a:t> those that at present receive a pension, tick in the box.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twoCellAnchor>
    <xdr:from>
      <xdr:col>1</xdr:col>
      <xdr:colOff>119062</xdr:colOff>
      <xdr:row>25</xdr:row>
      <xdr:rowOff>8730</xdr:rowOff>
    </xdr:from>
    <xdr:to>
      <xdr:col>4</xdr:col>
      <xdr:colOff>83345</xdr:colOff>
      <xdr:row>37</xdr:row>
      <xdr:rowOff>8730</xdr:rowOff>
    </xdr:to>
    <xdr:sp macro="" textlink="">
      <xdr:nvSpPr>
        <xdr:cNvPr id="47" name="Rectangle 46" hidden="1"/>
        <xdr:cNvSpPr/>
      </xdr:nvSpPr>
      <xdr:spPr>
        <a:xfrm>
          <a:off x="952500" y="5068886"/>
          <a:ext cx="2464595" cy="2428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166685</xdr:colOff>
      <xdr:row>21</xdr:row>
      <xdr:rowOff>187326</xdr:rowOff>
    </xdr:from>
    <xdr:ext cx="6596065" cy="749821"/>
    <xdr:sp macro="" textlink="">
      <xdr:nvSpPr>
        <xdr:cNvPr id="48" name="TextBox 47" hidden="1"/>
        <xdr:cNvSpPr txBox="1"/>
      </xdr:nvSpPr>
      <xdr:spPr>
        <a:xfrm>
          <a:off x="3500435" y="4437857"/>
          <a:ext cx="6596065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Benefits can be set based on three reference values:</a:t>
          </a:r>
          <a:r>
            <a:rPr lang="en-GB" sz="1400" b="1" baseline="0">
              <a:solidFill>
                <a:schemeClr val="accent6"/>
              </a:solidFill>
            </a:rPr>
            <a:t> National Poverty Line, Minimum Wage according to the law and a quantity of USD dollars adjusted by PPP per day. Click on the required option to be considered.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642931</xdr:colOff>
      <xdr:row>26</xdr:row>
      <xdr:rowOff>92076</xdr:rowOff>
    </xdr:from>
    <xdr:ext cx="2607476" cy="1188146"/>
    <xdr:sp macro="" textlink="">
      <xdr:nvSpPr>
        <xdr:cNvPr id="49" name="TextBox 48" hidden="1"/>
        <xdr:cNvSpPr txBox="1"/>
      </xdr:nvSpPr>
      <xdr:spPr>
        <a:xfrm>
          <a:off x="7310431" y="5354639"/>
          <a:ext cx="2607476" cy="1188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Choosing the poverty line or the minimum  wage as the reference for the benefit, input the replacement  rate of the benefit to the reference here</a:t>
          </a:r>
        </a:p>
      </xdr:txBody>
    </xdr:sp>
    <xdr:clientData/>
  </xdr:oneCellAnchor>
  <xdr:oneCellAnchor>
    <xdr:from>
      <xdr:col>8</xdr:col>
      <xdr:colOff>639493</xdr:colOff>
      <xdr:row>33</xdr:row>
      <xdr:rowOff>74615</xdr:rowOff>
    </xdr:from>
    <xdr:ext cx="2694257" cy="749821"/>
    <xdr:sp macro="" textlink="">
      <xdr:nvSpPr>
        <xdr:cNvPr id="50" name="TextBox 49" hidden="1"/>
        <xdr:cNvSpPr txBox="1"/>
      </xdr:nvSpPr>
      <xdr:spPr>
        <a:xfrm>
          <a:off x="7306993" y="6754021"/>
          <a:ext cx="2694257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Setting the benefit as a quantity of dollars adjusted by PPP per day, input the quantity here</a:t>
          </a:r>
        </a:p>
      </xdr:txBody>
    </xdr:sp>
    <xdr:clientData/>
  </xdr:oneCellAnchor>
  <xdr:oneCellAnchor>
    <xdr:from>
      <xdr:col>12</xdr:col>
      <xdr:colOff>369094</xdr:colOff>
      <xdr:row>8</xdr:row>
      <xdr:rowOff>166689</xdr:rowOff>
    </xdr:from>
    <xdr:ext cx="2012155" cy="4607712"/>
    <xdr:sp macro="" textlink="">
      <xdr:nvSpPr>
        <xdr:cNvPr id="51" name="TextBox 50"/>
        <xdr:cNvSpPr txBox="1"/>
      </xdr:nvSpPr>
      <xdr:spPr>
        <a:xfrm>
          <a:off x="10370344" y="1785939"/>
          <a:ext cx="2012155" cy="46077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just"/>
          <a:r>
            <a:rPr lang="en-GB" sz="1800">
              <a:solidFill>
                <a:schemeClr val="bg1"/>
              </a:solidFill>
            </a:rPr>
            <a:t>The</a:t>
          </a:r>
          <a:r>
            <a:rPr lang="en-GB" sz="1800" baseline="0">
              <a:solidFill>
                <a:schemeClr val="bg1"/>
              </a:solidFill>
            </a:rPr>
            <a:t> benefit is a cash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transfer to people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aged 65 or older.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It can be </a:t>
          </a:r>
          <a:r>
            <a:rPr lang="en-GB" sz="1800" b="0" baseline="0">
              <a:solidFill>
                <a:schemeClr val="bg1"/>
              </a:solidFill>
            </a:rPr>
            <a:t>limited</a:t>
          </a:r>
          <a:r>
            <a:rPr lang="en-GB" sz="1800" baseline="0">
              <a:solidFill>
                <a:schemeClr val="bg1"/>
              </a:solidFill>
            </a:rPr>
            <a:t> to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those who fall below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the poverty line.</a:t>
          </a:r>
        </a:p>
        <a:p>
          <a:endParaRPr lang="en-GB" sz="1800" baseline="0">
            <a:solidFill>
              <a:schemeClr val="bg1"/>
            </a:solidFill>
          </a:endParaRPr>
        </a:p>
        <a:p>
          <a:pPr algn="just"/>
          <a:r>
            <a:rPr lang="en-GB" sz="1800" baseline="0">
              <a:solidFill>
                <a:schemeClr val="bg1"/>
              </a:solidFill>
            </a:rPr>
            <a:t>Target group is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estimated based on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UN population data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and the country's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poverty headcount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ratios.</a:t>
          </a:r>
        </a:p>
        <a:p>
          <a:endParaRPr lang="en-GB" sz="1800" baseline="0">
            <a:solidFill>
              <a:schemeClr val="bg1"/>
            </a:solidFill>
          </a:endParaRPr>
        </a:p>
        <a:p>
          <a:r>
            <a:rPr lang="en-GB" sz="1800" baseline="0">
              <a:solidFill>
                <a:schemeClr val="bg1"/>
              </a:solidFill>
            </a:rPr>
            <a:t>Adminsitration costs </a:t>
          </a:r>
        </a:p>
        <a:p>
          <a:r>
            <a:rPr lang="en-GB" sz="1800" baseline="0">
              <a:solidFill>
                <a:schemeClr val="bg1"/>
              </a:solidFill>
            </a:rPr>
            <a:t>are not included.  </a:t>
          </a:r>
        </a:p>
      </xdr:txBody>
    </xdr:sp>
    <xdr:clientData/>
  </xdr:oneCellAnchor>
  <xdr:twoCellAnchor editAs="oneCell">
    <xdr:from>
      <xdr:col>0</xdr:col>
      <xdr:colOff>523875</xdr:colOff>
      <xdr:row>25</xdr:row>
      <xdr:rowOff>0</xdr:rowOff>
    </xdr:from>
    <xdr:to>
      <xdr:col>1</xdr:col>
      <xdr:colOff>33337</xdr:colOff>
      <xdr:row>26</xdr:row>
      <xdr:rowOff>164306</xdr:rowOff>
    </xdr:to>
    <xdr:pic macro="[0]!helppension2">
      <xdr:nvPicPr>
        <xdr:cNvPr id="52" name="Picture 51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" y="506015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0</xdr:col>
      <xdr:colOff>497681</xdr:colOff>
      <xdr:row>8</xdr:row>
      <xdr:rowOff>104775</xdr:rowOff>
    </xdr:from>
    <xdr:to>
      <xdr:col>1</xdr:col>
      <xdr:colOff>7143</xdr:colOff>
      <xdr:row>10</xdr:row>
      <xdr:rowOff>66675</xdr:rowOff>
    </xdr:to>
    <xdr:pic macro="[0]!helppension1">
      <xdr:nvPicPr>
        <xdr:cNvPr id="53" name="Picture 52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7681" y="1724025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702469</xdr:colOff>
      <xdr:row>42</xdr:row>
      <xdr:rowOff>119063</xdr:rowOff>
    </xdr:from>
    <xdr:to>
      <xdr:col>3</xdr:col>
      <xdr:colOff>211931</xdr:colOff>
      <xdr:row>44</xdr:row>
      <xdr:rowOff>80964</xdr:rowOff>
    </xdr:to>
    <xdr:pic macro="[0]!helppension_restart">
      <xdr:nvPicPr>
        <xdr:cNvPr id="54" name="Picture 53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9344" y="862012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521494</xdr:colOff>
      <xdr:row>42</xdr:row>
      <xdr:rowOff>116680</xdr:rowOff>
    </xdr:from>
    <xdr:to>
      <xdr:col>8</xdr:col>
      <xdr:colOff>30957</xdr:colOff>
      <xdr:row>44</xdr:row>
      <xdr:rowOff>78581</xdr:rowOff>
    </xdr:to>
    <xdr:pic macro="[0]!helppension_prev">
      <xdr:nvPicPr>
        <xdr:cNvPr id="55" name="Picture 54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5557" y="8617743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566736</xdr:colOff>
      <xdr:row>42</xdr:row>
      <xdr:rowOff>126207</xdr:rowOff>
    </xdr:from>
    <xdr:to>
      <xdr:col>12</xdr:col>
      <xdr:colOff>76199</xdr:colOff>
      <xdr:row>44</xdr:row>
      <xdr:rowOff>88108</xdr:rowOff>
    </xdr:to>
    <xdr:pic macro="[0]!helppension_cont">
      <xdr:nvPicPr>
        <xdr:cNvPr id="56" name="Picture 55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34549" y="8627270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278605</xdr:colOff>
      <xdr:row>13</xdr:row>
      <xdr:rowOff>195263</xdr:rowOff>
    </xdr:from>
    <xdr:to>
      <xdr:col>11</xdr:col>
      <xdr:colOff>621505</xdr:colOff>
      <xdr:row>15</xdr:row>
      <xdr:rowOff>157163</xdr:rowOff>
    </xdr:to>
    <xdr:pic macro="[0]!helppension1_2">
      <xdr:nvPicPr>
        <xdr:cNvPr id="57" name="Picture 56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46418" y="2826544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538162</xdr:colOff>
      <xdr:row>13</xdr:row>
      <xdr:rowOff>192883</xdr:rowOff>
    </xdr:from>
    <xdr:to>
      <xdr:col>8</xdr:col>
      <xdr:colOff>47625</xdr:colOff>
      <xdr:row>15</xdr:row>
      <xdr:rowOff>154783</xdr:rowOff>
    </xdr:to>
    <xdr:pic macro="[0]!helppension1_1">
      <xdr:nvPicPr>
        <xdr:cNvPr id="58" name="Picture 5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2225" y="2824164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369093</xdr:colOff>
      <xdr:row>28</xdr:row>
      <xdr:rowOff>59532</xdr:rowOff>
    </xdr:from>
    <xdr:to>
      <xdr:col>8</xdr:col>
      <xdr:colOff>711993</xdr:colOff>
      <xdr:row>30</xdr:row>
      <xdr:rowOff>21432</xdr:rowOff>
    </xdr:to>
    <xdr:pic macro="[0]!helppension2_1">
      <xdr:nvPicPr>
        <xdr:cNvPr id="59" name="Picture 58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6593" y="5726907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34</xdr:row>
      <xdr:rowOff>80963</xdr:rowOff>
    </xdr:from>
    <xdr:to>
      <xdr:col>8</xdr:col>
      <xdr:colOff>685800</xdr:colOff>
      <xdr:row>36</xdr:row>
      <xdr:rowOff>42864</xdr:rowOff>
    </xdr:to>
    <xdr:pic macro="[0]!helppension2_2">
      <xdr:nvPicPr>
        <xdr:cNvPr id="60" name="Picture 5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0400" y="6962776"/>
          <a:ext cx="342900" cy="366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2977813" cy="102012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2977813" cy="10201275"/>
        </a:xfrm>
        <a:prstGeom prst="rect">
          <a:avLst/>
        </a:prstGeom>
      </xdr:spPr>
    </xdr:pic>
    <xdr:clientData/>
  </xdr:oneCellAnchor>
  <xdr:twoCellAnchor>
    <xdr:from>
      <xdr:col>1</xdr:col>
      <xdr:colOff>121828</xdr:colOff>
      <xdr:row>26</xdr:row>
      <xdr:rowOff>186269</xdr:rowOff>
    </xdr:from>
    <xdr:to>
      <xdr:col>11</xdr:col>
      <xdr:colOff>673008</xdr:colOff>
      <xdr:row>31</xdr:row>
      <xdr:rowOff>110070</xdr:rowOff>
    </xdr:to>
    <xdr:sp macro="" textlink="">
      <xdr:nvSpPr>
        <xdr:cNvPr id="3" name="Rectangle 2"/>
        <xdr:cNvSpPr/>
      </xdr:nvSpPr>
      <xdr:spPr>
        <a:xfrm>
          <a:off x="960028" y="5386919"/>
          <a:ext cx="8933180" cy="923926"/>
        </a:xfrm>
        <a:prstGeom prst="rect">
          <a:avLst/>
        </a:prstGeom>
        <a:solidFill>
          <a:schemeClr val="bg1"/>
        </a:solidFill>
        <a:ln/>
        <a:effectLst>
          <a:outerShdw blurRad="317500" dist="114300" dir="564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oneCellAnchor>
    <xdr:from>
      <xdr:col>1</xdr:col>
      <xdr:colOff>50800</xdr:colOff>
      <xdr:row>41</xdr:row>
      <xdr:rowOff>80083</xdr:rowOff>
    </xdr:from>
    <xdr:ext cx="9271000" cy="73271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281108"/>
          <a:ext cx="9271000" cy="732716"/>
        </a:xfrm>
        <a:prstGeom prst="rect">
          <a:avLst/>
        </a:prstGeom>
      </xdr:spPr>
    </xdr:pic>
    <xdr:clientData/>
  </xdr:oneCellAnchor>
  <xdr:twoCellAnchor>
    <xdr:from>
      <xdr:col>1</xdr:col>
      <xdr:colOff>139700</xdr:colOff>
      <xdr:row>5</xdr:row>
      <xdr:rowOff>127000</xdr:rowOff>
    </xdr:from>
    <xdr:to>
      <xdr:col>9</xdr:col>
      <xdr:colOff>355600</xdr:colOff>
      <xdr:row>9</xdr:row>
      <xdr:rowOff>63500</xdr:rowOff>
    </xdr:to>
    <xdr:sp macro="" textlink="">
      <xdr:nvSpPr>
        <xdr:cNvPr id="5" name="TextBox 4"/>
        <xdr:cNvSpPr txBox="1"/>
      </xdr:nvSpPr>
      <xdr:spPr>
        <a:xfrm>
          <a:off x="977900" y="1127125"/>
          <a:ext cx="6921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Benefit Level</a:t>
          </a:r>
        </a:p>
      </xdr:txBody>
    </xdr:sp>
    <xdr:clientData/>
  </xdr:twoCellAnchor>
  <xdr:oneCellAnchor>
    <xdr:from>
      <xdr:col>11</xdr:col>
      <xdr:colOff>279400</xdr:colOff>
      <xdr:row>5</xdr:row>
      <xdr:rowOff>127000</xdr:rowOff>
    </xdr:from>
    <xdr:ext cx="342900" cy="361950"/>
    <xdr:pic macro="[0]!helppublicworks"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27125"/>
          <a:ext cx="342900" cy="361950"/>
        </a:xfrm>
        <a:prstGeom prst="rect">
          <a:avLst/>
        </a:prstGeom>
      </xdr:spPr>
    </xdr:pic>
    <xdr:clientData/>
  </xdr:oneCellAnchor>
  <xdr:twoCellAnchor>
    <xdr:from>
      <xdr:col>1</xdr:col>
      <xdr:colOff>139700</xdr:colOff>
      <xdr:row>23</xdr:row>
      <xdr:rowOff>33870</xdr:rowOff>
    </xdr:from>
    <xdr:to>
      <xdr:col>9</xdr:col>
      <xdr:colOff>355600</xdr:colOff>
      <xdr:row>26</xdr:row>
      <xdr:rowOff>177803</xdr:rowOff>
    </xdr:to>
    <xdr:sp macro="" textlink="">
      <xdr:nvSpPr>
        <xdr:cNvPr id="7" name="TextBox 6"/>
        <xdr:cNvSpPr txBox="1"/>
      </xdr:nvSpPr>
      <xdr:spPr>
        <a:xfrm>
          <a:off x="973138" y="4689214"/>
          <a:ext cx="6883400" cy="751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Benefit Duration</a:t>
          </a:r>
          <a:endParaRPr lang="en-US" sz="2200">
            <a:solidFill>
              <a:schemeClr val="bg1"/>
            </a:solidFill>
            <a:latin typeface="Avenir Roman"/>
            <a:cs typeface="Avenir Roman"/>
          </a:endParaRPr>
        </a:p>
      </xdr:txBody>
    </xdr:sp>
    <xdr:clientData/>
  </xdr:twoCellAnchor>
  <xdr:twoCellAnchor>
    <xdr:from>
      <xdr:col>1</xdr:col>
      <xdr:colOff>241300</xdr:colOff>
      <xdr:row>27</xdr:row>
      <xdr:rowOff>55037</xdr:rowOff>
    </xdr:from>
    <xdr:to>
      <xdr:col>4</xdr:col>
      <xdr:colOff>778934</xdr:colOff>
      <xdr:row>31</xdr:row>
      <xdr:rowOff>8470</xdr:rowOff>
    </xdr:to>
    <xdr:sp macro="" textlink="">
      <xdr:nvSpPr>
        <xdr:cNvPr id="8" name="TextBox 7"/>
        <xdr:cNvSpPr txBox="1"/>
      </xdr:nvSpPr>
      <xdr:spPr>
        <a:xfrm>
          <a:off x="1079500" y="5455712"/>
          <a:ext cx="3052234" cy="753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Set a number of working days garanteed per year</a:t>
          </a:r>
        </a:p>
      </xdr:txBody>
    </xdr:sp>
    <xdr:clientData/>
  </xdr:twoCellAnchor>
  <xdr:twoCellAnchor>
    <xdr:from>
      <xdr:col>1</xdr:col>
      <xdr:colOff>121828</xdr:colOff>
      <xdr:row>9</xdr:row>
      <xdr:rowOff>50802</xdr:rowOff>
    </xdr:from>
    <xdr:to>
      <xdr:col>11</xdr:col>
      <xdr:colOff>797718</xdr:colOff>
      <xdr:row>21</xdr:row>
      <xdr:rowOff>30482</xdr:rowOff>
    </xdr:to>
    <xdr:sp macro="" textlink="">
      <xdr:nvSpPr>
        <xdr:cNvPr id="9" name="Rectangle 8"/>
        <xdr:cNvSpPr/>
      </xdr:nvSpPr>
      <xdr:spPr>
        <a:xfrm>
          <a:off x="955266" y="1872458"/>
          <a:ext cx="9010265" cy="2408555"/>
        </a:xfrm>
        <a:prstGeom prst="rect">
          <a:avLst/>
        </a:prstGeom>
        <a:solidFill>
          <a:schemeClr val="bg1"/>
        </a:solidFill>
        <a:ln/>
        <a:effectLst>
          <a:outerShdw blurRad="317500" dist="114300" dir="564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241300</xdr:colOff>
      <xdr:row>9</xdr:row>
      <xdr:rowOff>114302</xdr:rowOff>
    </xdr:from>
    <xdr:to>
      <xdr:col>4</xdr:col>
      <xdr:colOff>508000</xdr:colOff>
      <xdr:row>20</xdr:row>
      <xdr:rowOff>114302</xdr:rowOff>
    </xdr:to>
    <xdr:sp macro="" textlink="">
      <xdr:nvSpPr>
        <xdr:cNvPr id="10" name="TextBox 9"/>
        <xdr:cNvSpPr txBox="1"/>
      </xdr:nvSpPr>
      <xdr:spPr>
        <a:xfrm>
          <a:off x="1079500" y="1914527"/>
          <a:ext cx="2781300" cy="2200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Poverty Line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Minimum Wage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2400"/>
            </a:spcBef>
          </a:pPr>
          <a:r>
            <a:rPr lang="en-US" sz="1800">
              <a:latin typeface="Avenir Roman"/>
              <a:cs typeface="Avenir Roman"/>
            </a:rPr>
            <a:t>USD PPP/d</a:t>
          </a:r>
        </a:p>
      </xdr:txBody>
    </xdr:sp>
    <xdr:clientData/>
  </xdr:twoCellAnchor>
  <xdr:twoCellAnchor>
    <xdr:from>
      <xdr:col>1</xdr:col>
      <xdr:colOff>304800</xdr:colOff>
      <xdr:row>16</xdr:row>
      <xdr:rowOff>76203</xdr:rowOff>
    </xdr:from>
    <xdr:to>
      <xdr:col>11</xdr:col>
      <xdr:colOff>431800</xdr:colOff>
      <xdr:row>16</xdr:row>
      <xdr:rowOff>114303</xdr:rowOff>
    </xdr:to>
    <xdr:cxnSp macro="">
      <xdr:nvCxnSpPr>
        <xdr:cNvPr id="11" name="Straight Connector 10"/>
        <xdr:cNvCxnSpPr/>
      </xdr:nvCxnSpPr>
      <xdr:spPr>
        <a:xfrm flipV="1">
          <a:off x="1143000" y="3276603"/>
          <a:ext cx="8509000" cy="38100"/>
        </a:xfrm>
        <a:prstGeom prst="line">
          <a:avLst/>
        </a:prstGeom>
        <a:ln>
          <a:solidFill>
            <a:schemeClr val="tx2">
              <a:lumMod val="7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9</xdr:row>
      <xdr:rowOff>101602</xdr:rowOff>
    </xdr:from>
    <xdr:to>
      <xdr:col>8</xdr:col>
      <xdr:colOff>101600</xdr:colOff>
      <xdr:row>16</xdr:row>
      <xdr:rowOff>50803</xdr:rowOff>
    </xdr:to>
    <xdr:sp macro="" textlink="">
      <xdr:nvSpPr>
        <xdr:cNvPr id="12" name="TextBox 11"/>
        <xdr:cNvSpPr txBox="1"/>
      </xdr:nvSpPr>
      <xdr:spPr>
        <a:xfrm>
          <a:off x="4013200" y="1901827"/>
          <a:ext cx="2794000" cy="1349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% of poverty line </a:t>
          </a:r>
          <a:br>
            <a:rPr lang="en-US" sz="1400">
              <a:latin typeface="Avenir Roman"/>
              <a:cs typeface="Avenir Roman"/>
            </a:rPr>
          </a:br>
          <a:r>
            <a:rPr lang="en-US" sz="1400">
              <a:latin typeface="Avenir Roman"/>
              <a:cs typeface="Avenir Roman"/>
            </a:rPr>
            <a:t>or minimum wage</a:t>
          </a:r>
        </a:p>
      </xdr:txBody>
    </xdr:sp>
    <xdr:clientData/>
  </xdr:twoCellAnchor>
  <xdr:twoCellAnchor>
    <xdr:from>
      <xdr:col>4</xdr:col>
      <xdr:colOff>660400</xdr:colOff>
      <xdr:row>16</xdr:row>
      <xdr:rowOff>127003</xdr:rowOff>
    </xdr:from>
    <xdr:to>
      <xdr:col>8</xdr:col>
      <xdr:colOff>101600</xdr:colOff>
      <xdr:row>21</xdr:row>
      <xdr:rowOff>12702</xdr:rowOff>
    </xdr:to>
    <xdr:sp macro="" textlink="">
      <xdr:nvSpPr>
        <xdr:cNvPr id="13" name="TextBox 12"/>
        <xdr:cNvSpPr txBox="1"/>
      </xdr:nvSpPr>
      <xdr:spPr>
        <a:xfrm>
          <a:off x="4013200" y="3327403"/>
          <a:ext cx="2794000" cy="885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No. of USD PPP per day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161925</xdr:rowOff>
        </xdr:from>
        <xdr:to>
          <xdr:col>1</xdr:col>
          <xdr:colOff>438150</xdr:colOff>
          <xdr:row>10</xdr:row>
          <xdr:rowOff>180975</xdr:rowOff>
        </xdr:to>
        <xdr:sp macro="" textlink="">
          <xdr:nvSpPr>
            <xdr:cNvPr id="101377" name="Option Button 1" hidden="1">
              <a:extLst>
                <a:ext uri="{63B3BB69-23CF-44E3-9099-C40C66FF867C}">
                  <a14:compatExt spid="_x0000_s10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57150</xdr:rowOff>
        </xdr:from>
        <xdr:to>
          <xdr:col>1</xdr:col>
          <xdr:colOff>438150</xdr:colOff>
          <xdr:row>14</xdr:row>
          <xdr:rowOff>76200</xdr:rowOff>
        </xdr:to>
        <xdr:sp macro="" textlink="">
          <xdr:nvSpPr>
            <xdr:cNvPr id="101378" name="Option Button 2" hidden="1">
              <a:extLst>
                <a:ext uri="{63B3BB69-23CF-44E3-9099-C40C66FF867C}">
                  <a14:compatExt spid="_x0000_s10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161925</xdr:rowOff>
        </xdr:from>
        <xdr:to>
          <xdr:col>1</xdr:col>
          <xdr:colOff>438150</xdr:colOff>
          <xdr:row>18</xdr:row>
          <xdr:rowOff>180975</xdr:rowOff>
        </xdr:to>
        <xdr:sp macro="" textlink="">
          <xdr:nvSpPr>
            <xdr:cNvPr id="101379" name="Option Button 3" hidden="1">
              <a:extLst>
                <a:ext uri="{63B3BB69-23CF-44E3-9099-C40C66FF867C}">
                  <a14:compatExt spid="_x0000_s10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11</xdr:row>
          <xdr:rowOff>171450</xdr:rowOff>
        </xdr:from>
        <xdr:to>
          <xdr:col>8</xdr:col>
          <xdr:colOff>400050</xdr:colOff>
          <xdr:row>13</xdr:row>
          <xdr:rowOff>133350</xdr:rowOff>
        </xdr:to>
        <xdr:sp macro="" textlink="">
          <xdr:nvSpPr>
            <xdr:cNvPr id="101380" name="TextBox1" hidden="1">
              <a:extLst>
                <a:ext uri="{63B3BB69-23CF-44E3-9099-C40C66FF867C}">
                  <a14:compatExt spid="_x0000_s10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17</xdr:row>
          <xdr:rowOff>133350</xdr:rowOff>
        </xdr:from>
        <xdr:to>
          <xdr:col>8</xdr:col>
          <xdr:colOff>409575</xdr:colOff>
          <xdr:row>19</xdr:row>
          <xdr:rowOff>66675</xdr:rowOff>
        </xdr:to>
        <xdr:sp macro="" textlink="">
          <xdr:nvSpPr>
            <xdr:cNvPr id="101381" name="TextBox2" hidden="1">
              <a:extLst>
                <a:ext uri="{63B3BB69-23CF-44E3-9099-C40C66FF867C}">
                  <a14:compatExt spid="_x0000_s10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28</xdr:row>
          <xdr:rowOff>19050</xdr:rowOff>
        </xdr:from>
        <xdr:to>
          <xdr:col>5</xdr:col>
          <xdr:colOff>809625</xdr:colOff>
          <xdr:row>30</xdr:row>
          <xdr:rowOff>57150</xdr:rowOff>
        </xdr:to>
        <xdr:sp macro="" textlink="">
          <xdr:nvSpPr>
            <xdr:cNvPr id="101382" name="TextBox3" hidden="1">
              <a:extLst>
                <a:ext uri="{63B3BB69-23CF-44E3-9099-C40C66FF867C}">
                  <a14:compatExt spid="_x0000_s10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47625</xdr:colOff>
      <xdr:row>41</xdr:row>
      <xdr:rowOff>161925</xdr:rowOff>
    </xdr:from>
    <xdr:to>
      <xdr:col>3</xdr:col>
      <xdr:colOff>104775</xdr:colOff>
      <xdr:row>45</xdr:row>
      <xdr:rowOff>38100</xdr:rowOff>
    </xdr:to>
    <xdr:sp macro="" textlink="">
      <xdr:nvSpPr>
        <xdr:cNvPr id="20" name="Rectangle 19"/>
        <xdr:cNvSpPr/>
      </xdr:nvSpPr>
      <xdr:spPr>
        <a:xfrm>
          <a:off x="885825" y="8362950"/>
          <a:ext cx="1733550" cy="676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50800</xdr:colOff>
      <xdr:row>41</xdr:row>
      <xdr:rowOff>80083</xdr:rowOff>
    </xdr:from>
    <xdr:to>
      <xdr:col>12</xdr:col>
      <xdr:colOff>71568</xdr:colOff>
      <xdr:row>44</xdr:row>
      <xdr:rowOff>191208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000" y="8281108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41</xdr:row>
      <xdr:rowOff>161925</xdr:rowOff>
    </xdr:from>
    <xdr:to>
      <xdr:col>3</xdr:col>
      <xdr:colOff>0</xdr:colOff>
      <xdr:row>44</xdr:row>
      <xdr:rowOff>190500</xdr:rowOff>
    </xdr:to>
    <xdr:sp macro="[0]!restarfrompublicworks" textlink="">
      <xdr:nvSpPr>
        <xdr:cNvPr id="14" name="Rectangle 13"/>
        <xdr:cNvSpPr/>
      </xdr:nvSpPr>
      <xdr:spPr>
        <a:xfrm>
          <a:off x="895350" y="8362950"/>
          <a:ext cx="161925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85725</xdr:colOff>
      <xdr:row>41</xdr:row>
      <xdr:rowOff>161925</xdr:rowOff>
    </xdr:from>
    <xdr:to>
      <xdr:col>9</xdr:col>
      <xdr:colOff>819150</xdr:colOff>
      <xdr:row>44</xdr:row>
      <xdr:rowOff>180975</xdr:rowOff>
    </xdr:to>
    <xdr:sp macro="[0]!backfrompublicworks" textlink="">
      <xdr:nvSpPr>
        <xdr:cNvPr id="15" name="Rectangle 14"/>
        <xdr:cNvSpPr/>
      </xdr:nvSpPr>
      <xdr:spPr>
        <a:xfrm>
          <a:off x="6791325" y="8362950"/>
          <a:ext cx="157162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9525</xdr:colOff>
      <xdr:row>41</xdr:row>
      <xdr:rowOff>152400</xdr:rowOff>
    </xdr:from>
    <xdr:to>
      <xdr:col>11</xdr:col>
      <xdr:colOff>752475</xdr:colOff>
      <xdr:row>45</xdr:row>
      <xdr:rowOff>9525</xdr:rowOff>
    </xdr:to>
    <xdr:sp macro="[0]!continuefrompublicworks" textlink="">
      <xdr:nvSpPr>
        <xdr:cNvPr id="16" name="Rectangle 15"/>
        <xdr:cNvSpPr/>
      </xdr:nvSpPr>
      <xdr:spPr>
        <a:xfrm>
          <a:off x="8391525" y="8353425"/>
          <a:ext cx="1581150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107155</xdr:colOff>
      <xdr:row>4</xdr:row>
      <xdr:rowOff>73025</xdr:rowOff>
    </xdr:from>
    <xdr:to>
      <xdr:col>11</xdr:col>
      <xdr:colOff>742155</xdr:colOff>
      <xdr:row>4</xdr:row>
      <xdr:rowOff>73025</xdr:rowOff>
    </xdr:to>
    <xdr:cxnSp macro="">
      <xdr:nvCxnSpPr>
        <xdr:cNvPr id="26" name="Straight Connector 25"/>
        <xdr:cNvCxnSpPr/>
      </xdr:nvCxnSpPr>
      <xdr:spPr>
        <a:xfrm>
          <a:off x="940593" y="882650"/>
          <a:ext cx="8969375" cy="0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83343</xdr:colOff>
      <xdr:row>1</xdr:row>
      <xdr:rowOff>13494</xdr:rowOff>
    </xdr:from>
    <xdr:to>
      <xdr:col>11</xdr:col>
      <xdr:colOff>731043</xdr:colOff>
      <xdr:row>4</xdr:row>
      <xdr:rowOff>63500</xdr:rowOff>
    </xdr:to>
    <xdr:sp macro="" textlink="">
      <xdr:nvSpPr>
        <xdr:cNvPr id="27" name="TextBox 26"/>
        <xdr:cNvSpPr txBox="1"/>
      </xdr:nvSpPr>
      <xdr:spPr>
        <a:xfrm>
          <a:off x="916781" y="215900"/>
          <a:ext cx="89820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600" smtClean="0">
              <a:solidFill>
                <a:schemeClr val="bg1"/>
              </a:solidFill>
              <a:latin typeface="Avenir Book"/>
              <a:cs typeface="Avenir Book"/>
            </a:rPr>
            <a:t>Public Works</a:t>
          </a:r>
          <a:endParaRPr lang="en-US" sz="2600" dirty="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oneCellAnchor>
    <xdr:from>
      <xdr:col>0</xdr:col>
      <xdr:colOff>714373</xdr:colOff>
      <xdr:row>39</xdr:row>
      <xdr:rowOff>93662</xdr:rowOff>
    </xdr:from>
    <xdr:ext cx="3369471" cy="530658"/>
    <xdr:sp macro="" textlink="">
      <xdr:nvSpPr>
        <xdr:cNvPr id="42" name="TextBox 41" hidden="1"/>
        <xdr:cNvSpPr txBox="1"/>
      </xdr:nvSpPr>
      <xdr:spPr>
        <a:xfrm>
          <a:off x="714373" y="7987506"/>
          <a:ext cx="336947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Click here to go back to the welcome page.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None of the changes made will be saved.</a:t>
          </a:r>
        </a:p>
      </xdr:txBody>
    </xdr:sp>
    <xdr:clientData fLocksWithSheet="0"/>
  </xdr:oneCellAnchor>
  <xdr:oneCellAnchor>
    <xdr:from>
      <xdr:col>6</xdr:col>
      <xdr:colOff>272269</xdr:colOff>
      <xdr:row>39</xdr:row>
      <xdr:rowOff>93657</xdr:rowOff>
    </xdr:from>
    <xdr:ext cx="3180557" cy="530658"/>
    <xdr:sp macro="" textlink="">
      <xdr:nvSpPr>
        <xdr:cNvPr id="43" name="TextBox 42" hidden="1"/>
        <xdr:cNvSpPr txBox="1"/>
      </xdr:nvSpPr>
      <xdr:spPr>
        <a:xfrm>
          <a:off x="5272894" y="7987501"/>
          <a:ext cx="318055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back to the previous page. The changes made will be saved.</a:t>
          </a:r>
        </a:p>
      </xdr:txBody>
    </xdr:sp>
    <xdr:clientData fLocksWithSheet="0"/>
  </xdr:oneCellAnchor>
  <xdr:oneCellAnchor>
    <xdr:from>
      <xdr:col>8</xdr:col>
      <xdr:colOff>69084</xdr:colOff>
      <xdr:row>39</xdr:row>
      <xdr:rowOff>79365</xdr:rowOff>
    </xdr:from>
    <xdr:ext cx="3562319" cy="530658"/>
    <xdr:sp macro="" textlink="">
      <xdr:nvSpPr>
        <xdr:cNvPr id="44" name="TextBox 43" hidden="1"/>
        <xdr:cNvSpPr txBox="1"/>
      </xdr:nvSpPr>
      <xdr:spPr>
        <a:xfrm>
          <a:off x="6736584" y="7973209"/>
          <a:ext cx="356231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</a:t>
          </a:r>
          <a:r>
            <a:rPr lang="en-GB" sz="1400" b="1" baseline="0">
              <a:solidFill>
                <a:schemeClr val="accent6"/>
              </a:solidFill>
            </a:rPr>
            <a:t>parameters, click here to move to the next benefit  or the results page.</a:t>
          </a:r>
        </a:p>
      </xdr:txBody>
    </xdr:sp>
    <xdr:clientData fLocksWithSheet="0"/>
  </xdr:oneCellAnchor>
  <xdr:twoCellAnchor>
    <xdr:from>
      <xdr:col>1</xdr:col>
      <xdr:colOff>71437</xdr:colOff>
      <xdr:row>8</xdr:row>
      <xdr:rowOff>144462</xdr:rowOff>
    </xdr:from>
    <xdr:to>
      <xdr:col>4</xdr:col>
      <xdr:colOff>190500</xdr:colOff>
      <xdr:row>20</xdr:row>
      <xdr:rowOff>144462</xdr:rowOff>
    </xdr:to>
    <xdr:sp macro="" textlink="">
      <xdr:nvSpPr>
        <xdr:cNvPr id="45" name="Rectangle 44" hidden="1"/>
        <xdr:cNvSpPr/>
      </xdr:nvSpPr>
      <xdr:spPr>
        <a:xfrm>
          <a:off x="904875" y="1763712"/>
          <a:ext cx="2619375" cy="2428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166686</xdr:colOff>
      <xdr:row>5</xdr:row>
      <xdr:rowOff>108746</xdr:rowOff>
    </xdr:from>
    <xdr:ext cx="5893595" cy="749821"/>
    <xdr:sp macro="" textlink="">
      <xdr:nvSpPr>
        <xdr:cNvPr id="46" name="TextBox 45" hidden="1"/>
        <xdr:cNvSpPr txBox="1"/>
      </xdr:nvSpPr>
      <xdr:spPr>
        <a:xfrm>
          <a:off x="3500436" y="1120777"/>
          <a:ext cx="5893595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Benefits can be set based on three reference values: National Poverty Line, Minimum Wage according to the law and a quantity of USD dollars adjusted by PPP per day. Click on the required option to be considered.</a:t>
          </a:r>
        </a:p>
      </xdr:txBody>
    </xdr:sp>
    <xdr:clientData/>
  </xdr:oneCellAnchor>
  <xdr:oneCellAnchor>
    <xdr:from>
      <xdr:col>8</xdr:col>
      <xdr:colOff>750094</xdr:colOff>
      <xdr:row>9</xdr:row>
      <xdr:rowOff>180183</xdr:rowOff>
    </xdr:from>
    <xdr:ext cx="2488406" cy="1188146"/>
    <xdr:sp macro="" textlink="">
      <xdr:nvSpPr>
        <xdr:cNvPr id="47" name="TextBox 46" hidden="1"/>
        <xdr:cNvSpPr txBox="1"/>
      </xdr:nvSpPr>
      <xdr:spPr>
        <a:xfrm>
          <a:off x="7417594" y="2001839"/>
          <a:ext cx="2488406" cy="1188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Choosing</a:t>
          </a:r>
          <a:r>
            <a:rPr lang="en-GB" sz="1400" b="1" baseline="0">
              <a:solidFill>
                <a:schemeClr val="accent6"/>
              </a:solidFill>
            </a:rPr>
            <a:t> </a:t>
          </a:r>
          <a:r>
            <a:rPr lang="en-GB" sz="1400" b="1">
              <a:solidFill>
                <a:schemeClr val="accent6"/>
              </a:solidFill>
            </a:rPr>
            <a:t>t</a:t>
          </a:r>
          <a:r>
            <a:rPr lang="en-GB" sz="1400" b="1" baseline="0">
              <a:solidFill>
                <a:schemeClr val="accent6"/>
              </a:solidFill>
            </a:rPr>
            <a:t>he poverty line or the minimum  wage as the reference for the benefit, input the replacement  rate of the benefit to the reference here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733802</xdr:colOff>
      <xdr:row>16</xdr:row>
      <xdr:rowOff>115093</xdr:rowOff>
    </xdr:from>
    <xdr:ext cx="2611854" cy="789781"/>
    <xdr:sp macro="" textlink="">
      <xdr:nvSpPr>
        <xdr:cNvPr id="48" name="TextBox 47" hidden="1"/>
        <xdr:cNvSpPr txBox="1"/>
      </xdr:nvSpPr>
      <xdr:spPr>
        <a:xfrm>
          <a:off x="7401302" y="3353593"/>
          <a:ext cx="2611854" cy="789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Setting the benefit as a quantity of dollars adjusted by PPP per day, input the quantity here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5</xdr:col>
      <xdr:colOff>805422</xdr:colOff>
      <xdr:row>27</xdr:row>
      <xdr:rowOff>136261</xdr:rowOff>
    </xdr:from>
    <xdr:ext cx="2973314" cy="530658"/>
    <xdr:sp macro="" textlink="">
      <xdr:nvSpPr>
        <xdr:cNvPr id="49" name="TextBox 48" hidden="1"/>
        <xdr:cNvSpPr txBox="1"/>
      </xdr:nvSpPr>
      <xdr:spPr>
        <a:xfrm>
          <a:off x="4972610" y="5601230"/>
          <a:ext cx="297331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Input the desired number of required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guaranteed</a:t>
          </a:r>
          <a:r>
            <a:rPr lang="en-GB" sz="1400" b="1" baseline="0">
              <a:solidFill>
                <a:schemeClr val="accent6"/>
              </a:solidFill>
            </a:rPr>
            <a:t> </a:t>
          </a:r>
          <a:r>
            <a:rPr lang="en-GB" sz="1400" b="1">
              <a:solidFill>
                <a:schemeClr val="accent6"/>
              </a:solidFill>
            </a:rPr>
            <a:t>days of work</a:t>
          </a:r>
          <a:r>
            <a:rPr lang="en-GB" sz="1400" b="1" baseline="0">
              <a:solidFill>
                <a:schemeClr val="accent6"/>
              </a:solidFill>
            </a:rPr>
            <a:t> here.</a:t>
          </a:r>
        </a:p>
      </xdr:txBody>
    </xdr:sp>
    <xdr:clientData/>
  </xdr:oneCellAnchor>
  <xdr:oneCellAnchor>
    <xdr:from>
      <xdr:col>12</xdr:col>
      <xdr:colOff>309563</xdr:colOff>
      <xdr:row>8</xdr:row>
      <xdr:rowOff>166689</xdr:rowOff>
    </xdr:from>
    <xdr:ext cx="2250280" cy="5384038"/>
    <xdr:sp macro="" textlink="">
      <xdr:nvSpPr>
        <xdr:cNvPr id="17" name="TextBox 16"/>
        <xdr:cNvSpPr txBox="1"/>
      </xdr:nvSpPr>
      <xdr:spPr>
        <a:xfrm>
          <a:off x="10310813" y="1785939"/>
          <a:ext cx="2250280" cy="53840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GB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benefit consists of an  employment guarantee for one person at working age per vulnerable household.</a:t>
          </a:r>
          <a:endParaRPr lang="en-GB" sz="1800">
            <a:solidFill>
              <a:schemeClr val="bg1"/>
            </a:solidFill>
            <a:effectLst/>
          </a:endParaRPr>
        </a:p>
        <a:p>
          <a:endParaRPr lang="en-GB" sz="18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Target group is estimated based on assumptions on the poverty headcount and unemployment rate.</a:t>
          </a:r>
        </a:p>
        <a:p>
          <a:endParaRPr lang="en-GB" sz="1800">
            <a:solidFill>
              <a:schemeClr val="bg1"/>
            </a:solidFill>
            <a:effectLst/>
          </a:endParaRPr>
        </a:p>
        <a:p>
          <a:r>
            <a:rPr lang="en-GB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 expenditure for the projects and </a:t>
          </a:r>
          <a:endParaRPr lang="en-GB" sz="1800">
            <a:solidFill>
              <a:schemeClr val="bg1"/>
            </a:solidFill>
            <a:effectLst/>
          </a:endParaRPr>
        </a:p>
        <a:p>
          <a:r>
            <a:rPr lang="en-GB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administration costs </a:t>
          </a:r>
        </a:p>
        <a:p>
          <a:r>
            <a:rPr lang="en-GB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are excluded. </a:t>
          </a:r>
          <a:endParaRPr lang="en-GB" sz="1800">
            <a:solidFill>
              <a:schemeClr val="bg1"/>
            </a:solidFill>
            <a:effectLst/>
          </a:endParaRPr>
        </a:p>
        <a:p>
          <a:endParaRPr lang="en-GB" sz="1400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522288</xdr:colOff>
      <xdr:row>9</xdr:row>
      <xdr:rowOff>43656</xdr:rowOff>
    </xdr:from>
    <xdr:ext cx="342900" cy="361950"/>
    <xdr:pic macro="[0]!helppublicworks1">
      <xdr:nvPicPr>
        <xdr:cNvPr id="36" name="Picture 35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288" y="1865312"/>
          <a:ext cx="342900" cy="361950"/>
        </a:xfrm>
        <a:prstGeom prst="rect">
          <a:avLst/>
        </a:prstGeom>
      </xdr:spPr>
    </xdr:pic>
    <xdr:clientData/>
  </xdr:oneCellAnchor>
  <xdr:oneCellAnchor>
    <xdr:from>
      <xdr:col>8</xdr:col>
      <xdr:colOff>436563</xdr:colOff>
      <xdr:row>11</xdr:row>
      <xdr:rowOff>184150</xdr:rowOff>
    </xdr:from>
    <xdr:ext cx="342900" cy="361950"/>
    <xdr:pic macro="[0]!helppublicworks1_1">
      <xdr:nvPicPr>
        <xdr:cNvPr id="37" name="Picture 36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4063" y="2410619"/>
          <a:ext cx="342900" cy="361950"/>
        </a:xfrm>
        <a:prstGeom prst="rect">
          <a:avLst/>
        </a:prstGeom>
      </xdr:spPr>
    </xdr:pic>
    <xdr:clientData/>
  </xdr:oneCellAnchor>
  <xdr:oneCellAnchor>
    <xdr:from>
      <xdr:col>8</xdr:col>
      <xdr:colOff>434183</xdr:colOff>
      <xdr:row>17</xdr:row>
      <xdr:rowOff>98426</xdr:rowOff>
    </xdr:from>
    <xdr:ext cx="342900" cy="361950"/>
    <xdr:pic macro="[0]!helppublicworks1_2">
      <xdr:nvPicPr>
        <xdr:cNvPr id="38" name="Picture 3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1683" y="3539332"/>
          <a:ext cx="342900" cy="361950"/>
        </a:xfrm>
        <a:prstGeom prst="rect">
          <a:avLst/>
        </a:prstGeom>
      </xdr:spPr>
    </xdr:pic>
    <xdr:clientData/>
  </xdr:oneCellAnchor>
  <xdr:oneCellAnchor>
    <xdr:from>
      <xdr:col>0</xdr:col>
      <xdr:colOff>538961</xdr:colOff>
      <xdr:row>27</xdr:row>
      <xdr:rowOff>24606</xdr:rowOff>
    </xdr:from>
    <xdr:ext cx="342900" cy="361950"/>
    <xdr:pic macro="[0]!helppublicworks2">
      <xdr:nvPicPr>
        <xdr:cNvPr id="39" name="Picture 38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961" y="5489575"/>
          <a:ext cx="342900" cy="361950"/>
        </a:xfrm>
        <a:prstGeom prst="rect">
          <a:avLst/>
        </a:prstGeom>
      </xdr:spPr>
    </xdr:pic>
    <xdr:clientData/>
  </xdr:oneCellAnchor>
  <xdr:oneCellAnchor>
    <xdr:from>
      <xdr:col>3</xdr:col>
      <xdr:colOff>36512</xdr:colOff>
      <xdr:row>42</xdr:row>
      <xdr:rowOff>105569</xdr:rowOff>
    </xdr:from>
    <xdr:ext cx="342900" cy="361950"/>
    <xdr:pic macro="[0]!helppublicworks_rstrt">
      <xdr:nvPicPr>
        <xdr:cNvPr id="40" name="Picture 3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6825" y="8606632"/>
          <a:ext cx="342900" cy="361950"/>
        </a:xfrm>
        <a:prstGeom prst="rect">
          <a:avLst/>
        </a:prstGeom>
      </xdr:spPr>
    </xdr:pic>
    <xdr:clientData/>
  </xdr:oneCellAnchor>
  <xdr:oneCellAnchor>
    <xdr:from>
      <xdr:col>7</xdr:col>
      <xdr:colOff>534194</xdr:colOff>
      <xdr:row>42</xdr:row>
      <xdr:rowOff>115094</xdr:rowOff>
    </xdr:from>
    <xdr:ext cx="342900" cy="361950"/>
    <xdr:pic macro="[0]!helppublicworks_prev">
      <xdr:nvPicPr>
        <xdr:cNvPr id="41" name="Picture 40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8257" y="8616157"/>
          <a:ext cx="342900" cy="361950"/>
        </a:xfrm>
        <a:prstGeom prst="rect">
          <a:avLst/>
        </a:prstGeom>
      </xdr:spPr>
    </xdr:pic>
    <xdr:clientData/>
  </xdr:oneCellAnchor>
  <xdr:oneCellAnchor>
    <xdr:from>
      <xdr:col>11</xdr:col>
      <xdr:colOff>567532</xdr:colOff>
      <xdr:row>42</xdr:row>
      <xdr:rowOff>136526</xdr:rowOff>
    </xdr:from>
    <xdr:ext cx="342900" cy="361950"/>
    <xdr:pic macro="[0]!helppublicworks_cont">
      <xdr:nvPicPr>
        <xdr:cNvPr id="50" name="Picture 4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35345" y="8637589"/>
          <a:ext cx="342900" cy="3619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15</xdr:col>
      <xdr:colOff>0</xdr:colOff>
      <xdr:row>1048576</xdr:row>
      <xdr:rowOff>25400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3073063" cy="10322719"/>
        </a:xfrm>
        <a:prstGeom prst="rect">
          <a:avLst/>
        </a:prstGeom>
      </xdr:spPr>
    </xdr:pic>
    <xdr:clientData/>
  </xdr:twoCellAnchor>
  <xdr:twoCellAnchor>
    <xdr:from>
      <xdr:col>1</xdr:col>
      <xdr:colOff>121920</xdr:colOff>
      <xdr:row>9</xdr:row>
      <xdr:rowOff>71120</xdr:rowOff>
    </xdr:from>
    <xdr:to>
      <xdr:col>11</xdr:col>
      <xdr:colOff>797718</xdr:colOff>
      <xdr:row>21</xdr:row>
      <xdr:rowOff>50800</xdr:rowOff>
    </xdr:to>
    <xdr:sp macro="" textlink="">
      <xdr:nvSpPr>
        <xdr:cNvPr id="3" name="Rectangle 2"/>
        <xdr:cNvSpPr/>
      </xdr:nvSpPr>
      <xdr:spPr>
        <a:xfrm>
          <a:off x="955358" y="1892776"/>
          <a:ext cx="9010173" cy="2408555"/>
        </a:xfrm>
        <a:prstGeom prst="rect">
          <a:avLst/>
        </a:prstGeom>
        <a:solidFill>
          <a:schemeClr val="bg1"/>
        </a:solidFill>
        <a:ln/>
        <a:effectLst>
          <a:outerShdw blurRad="317500" dist="114300" dir="564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1</xdr:col>
      <xdr:colOff>50800</xdr:colOff>
      <xdr:row>41</xdr:row>
      <xdr:rowOff>80083</xdr:rowOff>
    </xdr:from>
    <xdr:to>
      <xdr:col>12</xdr:col>
      <xdr:colOff>101600</xdr:colOff>
      <xdr:row>45</xdr:row>
      <xdr:rowOff>12699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281108"/>
          <a:ext cx="9271000" cy="732716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127000</xdr:rowOff>
    </xdr:from>
    <xdr:to>
      <xdr:col>9</xdr:col>
      <xdr:colOff>355600</xdr:colOff>
      <xdr:row>9</xdr:row>
      <xdr:rowOff>63500</xdr:rowOff>
    </xdr:to>
    <xdr:sp macro="" textlink="">
      <xdr:nvSpPr>
        <xdr:cNvPr id="8" name="TextBox 7"/>
        <xdr:cNvSpPr txBox="1"/>
      </xdr:nvSpPr>
      <xdr:spPr>
        <a:xfrm>
          <a:off x="977900" y="1127125"/>
          <a:ext cx="6921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Benefit Level</a:t>
          </a:r>
        </a:p>
      </xdr:txBody>
    </xdr:sp>
    <xdr:clientData/>
  </xdr:twoCellAnchor>
  <xdr:twoCellAnchor editAs="oneCell">
    <xdr:from>
      <xdr:col>11</xdr:col>
      <xdr:colOff>279400</xdr:colOff>
      <xdr:row>5</xdr:row>
      <xdr:rowOff>127000</xdr:rowOff>
    </xdr:from>
    <xdr:to>
      <xdr:col>11</xdr:col>
      <xdr:colOff>622300</xdr:colOff>
      <xdr:row>7</xdr:row>
      <xdr:rowOff>88900</xdr:rowOff>
    </xdr:to>
    <xdr:pic macro="[0]!helpmaternity"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27125"/>
          <a:ext cx="342900" cy="361950"/>
        </a:xfrm>
        <a:prstGeom prst="rect">
          <a:avLst/>
        </a:prstGeom>
      </xdr:spPr>
    </xdr:pic>
    <xdr:clientData/>
  </xdr:twoCellAnchor>
  <xdr:twoCellAnchor>
    <xdr:from>
      <xdr:col>1</xdr:col>
      <xdr:colOff>241300</xdr:colOff>
      <xdr:row>9</xdr:row>
      <xdr:rowOff>152400</xdr:rowOff>
    </xdr:from>
    <xdr:to>
      <xdr:col>4</xdr:col>
      <xdr:colOff>508000</xdr:colOff>
      <xdr:row>20</xdr:row>
      <xdr:rowOff>152400</xdr:rowOff>
    </xdr:to>
    <xdr:sp macro="" textlink="">
      <xdr:nvSpPr>
        <xdr:cNvPr id="10" name="TextBox 9"/>
        <xdr:cNvSpPr txBox="1"/>
      </xdr:nvSpPr>
      <xdr:spPr>
        <a:xfrm>
          <a:off x="1079500" y="1952625"/>
          <a:ext cx="2781300" cy="2200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Poverty Line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Minimum Wage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2400"/>
            </a:spcBef>
          </a:pPr>
          <a:r>
            <a:rPr lang="en-US" sz="1800">
              <a:latin typeface="Avenir Roman"/>
              <a:cs typeface="Avenir Roman"/>
            </a:rPr>
            <a:t>USD PPP</a:t>
          </a:r>
          <a:r>
            <a:rPr lang="en-US" sz="1800" baseline="0">
              <a:latin typeface="Avenir Roman"/>
              <a:cs typeface="Avenir Roman"/>
            </a:rPr>
            <a:t> per day</a:t>
          </a:r>
          <a:endParaRPr lang="en-US" sz="1800">
            <a:latin typeface="Avenir Roman"/>
            <a:cs typeface="Avenir Roman"/>
          </a:endParaRPr>
        </a:p>
      </xdr:txBody>
    </xdr:sp>
    <xdr:clientData/>
  </xdr:twoCellAnchor>
  <xdr:twoCellAnchor>
    <xdr:from>
      <xdr:col>1</xdr:col>
      <xdr:colOff>304800</xdr:colOff>
      <xdr:row>16</xdr:row>
      <xdr:rowOff>114300</xdr:rowOff>
    </xdr:from>
    <xdr:to>
      <xdr:col>11</xdr:col>
      <xdr:colOff>431800</xdr:colOff>
      <xdr:row>16</xdr:row>
      <xdr:rowOff>152400</xdr:rowOff>
    </xdr:to>
    <xdr:cxnSp macro="">
      <xdr:nvCxnSpPr>
        <xdr:cNvPr id="11" name="Straight Connector 10"/>
        <xdr:cNvCxnSpPr/>
      </xdr:nvCxnSpPr>
      <xdr:spPr>
        <a:xfrm flipV="1">
          <a:off x="1143000" y="3314700"/>
          <a:ext cx="8509000" cy="38100"/>
        </a:xfrm>
        <a:prstGeom prst="line">
          <a:avLst/>
        </a:prstGeom>
        <a:ln>
          <a:solidFill>
            <a:schemeClr val="tx2">
              <a:lumMod val="7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9</xdr:row>
      <xdr:rowOff>76200</xdr:rowOff>
    </xdr:from>
    <xdr:to>
      <xdr:col>8</xdr:col>
      <xdr:colOff>101600</xdr:colOff>
      <xdr:row>16</xdr:row>
      <xdr:rowOff>88900</xdr:rowOff>
    </xdr:to>
    <xdr:sp macro="" textlink="">
      <xdr:nvSpPr>
        <xdr:cNvPr id="12" name="TextBox 11"/>
        <xdr:cNvSpPr txBox="1"/>
      </xdr:nvSpPr>
      <xdr:spPr>
        <a:xfrm>
          <a:off x="4013200" y="1876425"/>
          <a:ext cx="2794000" cy="141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% of poverty line </a:t>
          </a:r>
          <a:br>
            <a:rPr lang="en-US" sz="1400">
              <a:latin typeface="Avenir Roman"/>
              <a:cs typeface="Avenir Roman"/>
            </a:rPr>
          </a:br>
          <a:r>
            <a:rPr lang="en-US" sz="1400">
              <a:latin typeface="Avenir Roman"/>
              <a:cs typeface="Avenir Roman"/>
            </a:rPr>
            <a:t>or minimum wage</a:t>
          </a:r>
        </a:p>
      </xdr:txBody>
    </xdr:sp>
    <xdr:clientData/>
  </xdr:twoCellAnchor>
  <xdr:twoCellAnchor>
    <xdr:from>
      <xdr:col>4</xdr:col>
      <xdr:colOff>660400</xdr:colOff>
      <xdr:row>16</xdr:row>
      <xdr:rowOff>165100</xdr:rowOff>
    </xdr:from>
    <xdr:to>
      <xdr:col>8</xdr:col>
      <xdr:colOff>101600</xdr:colOff>
      <xdr:row>21</xdr:row>
      <xdr:rowOff>50800</xdr:rowOff>
    </xdr:to>
    <xdr:sp macro="" textlink="">
      <xdr:nvSpPr>
        <xdr:cNvPr id="13" name="TextBox 12"/>
        <xdr:cNvSpPr txBox="1"/>
      </xdr:nvSpPr>
      <xdr:spPr>
        <a:xfrm>
          <a:off x="4013200" y="3365500"/>
          <a:ext cx="27940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No. of USD PPP per day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19050</xdr:rowOff>
        </xdr:from>
        <xdr:to>
          <xdr:col>1</xdr:col>
          <xdr:colOff>409575</xdr:colOff>
          <xdr:row>11</xdr:row>
          <xdr:rowOff>38100</xdr:rowOff>
        </xdr:to>
        <xdr:sp macro="" textlink="">
          <xdr:nvSpPr>
            <xdr:cNvPr id="102401" name="Option Button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13</xdr:row>
          <xdr:rowOff>95250</xdr:rowOff>
        </xdr:from>
        <xdr:to>
          <xdr:col>1</xdr:col>
          <xdr:colOff>409575</xdr:colOff>
          <xdr:row>14</xdr:row>
          <xdr:rowOff>114300</xdr:rowOff>
        </xdr:to>
        <xdr:sp macro="" textlink="">
          <xdr:nvSpPr>
            <xdr:cNvPr id="102402" name="Option Button 2" hidden="1">
              <a:extLst>
                <a:ext uri="{63B3BB69-23CF-44E3-9099-C40C66FF867C}">
                  <a14:compatExt spid="_x0000_s10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161925</xdr:rowOff>
        </xdr:from>
        <xdr:to>
          <xdr:col>1</xdr:col>
          <xdr:colOff>409575</xdr:colOff>
          <xdr:row>18</xdr:row>
          <xdr:rowOff>180975</xdr:rowOff>
        </xdr:to>
        <xdr:sp macro="" textlink="">
          <xdr:nvSpPr>
            <xdr:cNvPr id="102403" name="Option Button 3" hidden="1">
              <a:extLst>
                <a:ext uri="{63B3BB69-23CF-44E3-9099-C40C66FF867C}">
                  <a14:compatExt spid="_x0000_s10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12</xdr:row>
          <xdr:rowOff>38100</xdr:rowOff>
        </xdr:from>
        <xdr:to>
          <xdr:col>8</xdr:col>
          <xdr:colOff>381000</xdr:colOff>
          <xdr:row>13</xdr:row>
          <xdr:rowOff>142875</xdr:rowOff>
        </xdr:to>
        <xdr:sp macro="" textlink="">
          <xdr:nvSpPr>
            <xdr:cNvPr id="102404" name="TextBox1" hidden="1">
              <a:extLst>
                <a:ext uri="{63B3BB69-23CF-44E3-9099-C40C66FF867C}">
                  <a14:compatExt spid="_x0000_s10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18</xdr:row>
          <xdr:rowOff>28575</xdr:rowOff>
        </xdr:from>
        <xdr:to>
          <xdr:col>8</xdr:col>
          <xdr:colOff>342900</xdr:colOff>
          <xdr:row>19</xdr:row>
          <xdr:rowOff>133350</xdr:rowOff>
        </xdr:to>
        <xdr:sp macro="" textlink="">
          <xdr:nvSpPr>
            <xdr:cNvPr id="102405" name="TextBox2" hidden="1">
              <a:extLst>
                <a:ext uri="{63B3BB69-23CF-44E3-9099-C40C66FF867C}">
                  <a14:compatExt spid="_x0000_s10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41</xdr:row>
      <xdr:rowOff>80083</xdr:rowOff>
    </xdr:from>
    <xdr:to>
      <xdr:col>12</xdr:col>
      <xdr:colOff>71568</xdr:colOff>
      <xdr:row>44</xdr:row>
      <xdr:rowOff>191208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000" y="8281108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82550</xdr:colOff>
      <xdr:row>41</xdr:row>
      <xdr:rowOff>184150</xdr:rowOff>
    </xdr:from>
    <xdr:to>
      <xdr:col>2</xdr:col>
      <xdr:colOff>806450</xdr:colOff>
      <xdr:row>45</xdr:row>
      <xdr:rowOff>6350</xdr:rowOff>
    </xdr:to>
    <xdr:sp macro="[0]!restartfrommaternity" textlink="">
      <xdr:nvSpPr>
        <xdr:cNvPr id="14" name="Rectangle 13"/>
        <xdr:cNvSpPr/>
      </xdr:nvSpPr>
      <xdr:spPr>
        <a:xfrm>
          <a:off x="920750" y="8515350"/>
          <a:ext cx="1562100" cy="635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120650</xdr:colOff>
      <xdr:row>41</xdr:row>
      <xdr:rowOff>184150</xdr:rowOff>
    </xdr:from>
    <xdr:to>
      <xdr:col>9</xdr:col>
      <xdr:colOff>812800</xdr:colOff>
      <xdr:row>45</xdr:row>
      <xdr:rowOff>0</xdr:rowOff>
    </xdr:to>
    <xdr:sp macro="[0]!backfrommaternity" textlink="">
      <xdr:nvSpPr>
        <xdr:cNvPr id="15" name="Rectangle 14"/>
        <xdr:cNvSpPr/>
      </xdr:nvSpPr>
      <xdr:spPr>
        <a:xfrm>
          <a:off x="6826250" y="8515350"/>
          <a:ext cx="153035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41</xdr:row>
      <xdr:rowOff>171450</xdr:rowOff>
    </xdr:from>
    <xdr:to>
      <xdr:col>11</xdr:col>
      <xdr:colOff>749300</xdr:colOff>
      <xdr:row>45</xdr:row>
      <xdr:rowOff>12700</xdr:rowOff>
    </xdr:to>
    <xdr:sp macro="[0]!continuefrommaternity" textlink="">
      <xdr:nvSpPr>
        <xdr:cNvPr id="16" name="Rectangle 15"/>
        <xdr:cNvSpPr/>
      </xdr:nvSpPr>
      <xdr:spPr>
        <a:xfrm>
          <a:off x="8382000" y="8502650"/>
          <a:ext cx="1587500" cy="654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83343</xdr:colOff>
      <xdr:row>4</xdr:row>
      <xdr:rowOff>96837</xdr:rowOff>
    </xdr:from>
    <xdr:to>
      <xdr:col>11</xdr:col>
      <xdr:colOff>718343</xdr:colOff>
      <xdr:row>4</xdr:row>
      <xdr:rowOff>96837</xdr:rowOff>
    </xdr:to>
    <xdr:cxnSp macro="">
      <xdr:nvCxnSpPr>
        <xdr:cNvPr id="20" name="Straight Connector 19"/>
        <xdr:cNvCxnSpPr/>
      </xdr:nvCxnSpPr>
      <xdr:spPr>
        <a:xfrm>
          <a:off x="916781" y="906462"/>
          <a:ext cx="8969375" cy="0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</xdr:colOff>
      <xdr:row>1</xdr:row>
      <xdr:rowOff>25400</xdr:rowOff>
    </xdr:from>
    <xdr:to>
      <xdr:col>11</xdr:col>
      <xdr:colOff>719137</xdr:colOff>
      <xdr:row>4</xdr:row>
      <xdr:rowOff>75406</xdr:rowOff>
    </xdr:to>
    <xdr:sp macro="" textlink="">
      <xdr:nvSpPr>
        <xdr:cNvPr id="21" name="TextBox 20"/>
        <xdr:cNvSpPr txBox="1"/>
      </xdr:nvSpPr>
      <xdr:spPr>
        <a:xfrm>
          <a:off x="904875" y="227806"/>
          <a:ext cx="89820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600" smtClean="0">
              <a:solidFill>
                <a:schemeClr val="bg1"/>
              </a:solidFill>
              <a:latin typeface="Avenir Book"/>
              <a:cs typeface="Avenir Book"/>
            </a:rPr>
            <a:t>Maternity</a:t>
          </a:r>
          <a:endParaRPr lang="en-US" sz="2600" dirty="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oneCellAnchor>
    <xdr:from>
      <xdr:col>0</xdr:col>
      <xdr:colOff>817293</xdr:colOff>
      <xdr:row>39</xdr:row>
      <xdr:rowOff>81759</xdr:rowOff>
    </xdr:from>
    <xdr:ext cx="3373707" cy="530658"/>
    <xdr:sp macro="" textlink="">
      <xdr:nvSpPr>
        <xdr:cNvPr id="22" name="TextBox 21" hidden="1"/>
        <xdr:cNvSpPr txBox="1"/>
      </xdr:nvSpPr>
      <xdr:spPr>
        <a:xfrm>
          <a:off x="817293" y="7975603"/>
          <a:ext cx="337370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 here</a:t>
          </a:r>
          <a:r>
            <a:rPr lang="en-GB" sz="1400" b="1" baseline="0">
              <a:solidFill>
                <a:schemeClr val="accent6"/>
              </a:solidFill>
            </a:rPr>
            <a:t> to go </a:t>
          </a:r>
          <a:r>
            <a:rPr lang="en-GB" sz="1400" b="1">
              <a:solidFill>
                <a:schemeClr val="accent6"/>
              </a:solidFill>
            </a:rPr>
            <a:t>back to the welcome page.</a:t>
          </a:r>
          <a:r>
            <a:rPr lang="en-GB" sz="1400" b="1" baseline="0">
              <a:solidFill>
                <a:schemeClr val="accent6"/>
              </a:solidFill>
            </a:rPr>
            <a:t>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N</a:t>
          </a:r>
          <a:r>
            <a:rPr lang="en-GB" sz="1400" b="1">
              <a:solidFill>
                <a:schemeClr val="accent6"/>
              </a:solidFill>
            </a:rPr>
            <a:t>one of the changes made are saved.</a:t>
          </a:r>
        </a:p>
      </xdr:txBody>
    </xdr:sp>
    <xdr:clientData fLocksWithSheet="0"/>
  </xdr:oneCellAnchor>
  <xdr:oneCellAnchor>
    <xdr:from>
      <xdr:col>6</xdr:col>
      <xdr:colOff>575027</xdr:colOff>
      <xdr:row>39</xdr:row>
      <xdr:rowOff>93662</xdr:rowOff>
    </xdr:from>
    <xdr:ext cx="3115911" cy="530658"/>
    <xdr:sp macro="" textlink="">
      <xdr:nvSpPr>
        <xdr:cNvPr id="23" name="TextBox 22" hidden="1"/>
        <xdr:cNvSpPr txBox="1"/>
      </xdr:nvSpPr>
      <xdr:spPr>
        <a:xfrm>
          <a:off x="5575652" y="7987506"/>
          <a:ext cx="311591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Click here to go back to the previous page. The changes made are saved.</a:t>
          </a:r>
        </a:p>
      </xdr:txBody>
    </xdr:sp>
    <xdr:clientData fLocksWithSheet="0"/>
  </xdr:oneCellAnchor>
  <xdr:oneCellAnchor>
    <xdr:from>
      <xdr:col>8</xdr:col>
      <xdr:colOff>200043</xdr:colOff>
      <xdr:row>39</xdr:row>
      <xdr:rowOff>91273</xdr:rowOff>
    </xdr:from>
    <xdr:ext cx="3538519" cy="530658"/>
    <xdr:sp macro="" textlink="">
      <xdr:nvSpPr>
        <xdr:cNvPr id="24" name="TextBox 23" hidden="1"/>
        <xdr:cNvSpPr txBox="1"/>
      </xdr:nvSpPr>
      <xdr:spPr>
        <a:xfrm>
          <a:off x="6867543" y="7985117"/>
          <a:ext cx="353851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parameters, click here to move to the next benefit  or the results page.</a:t>
          </a:r>
        </a:p>
      </xdr:txBody>
    </xdr:sp>
    <xdr:clientData fLocksWithSheet="0"/>
  </xdr:oneCellAnchor>
  <xdr:twoCellAnchor>
    <xdr:from>
      <xdr:col>1</xdr:col>
      <xdr:colOff>35719</xdr:colOff>
      <xdr:row>8</xdr:row>
      <xdr:rowOff>156369</xdr:rowOff>
    </xdr:from>
    <xdr:to>
      <xdr:col>4</xdr:col>
      <xdr:colOff>154782</xdr:colOff>
      <xdr:row>20</xdr:row>
      <xdr:rowOff>156369</xdr:rowOff>
    </xdr:to>
    <xdr:sp macro="" textlink="">
      <xdr:nvSpPr>
        <xdr:cNvPr id="25" name="Rectangle 24" hidden="1"/>
        <xdr:cNvSpPr/>
      </xdr:nvSpPr>
      <xdr:spPr>
        <a:xfrm>
          <a:off x="869157" y="1775619"/>
          <a:ext cx="2619375" cy="2428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130966</xdr:colOff>
      <xdr:row>5</xdr:row>
      <xdr:rowOff>71440</xdr:rowOff>
    </xdr:from>
    <xdr:ext cx="5798347" cy="749821"/>
    <xdr:sp macro="" textlink="">
      <xdr:nvSpPr>
        <xdr:cNvPr id="26" name="TextBox 25" hidden="1"/>
        <xdr:cNvSpPr txBox="1"/>
      </xdr:nvSpPr>
      <xdr:spPr>
        <a:xfrm>
          <a:off x="3464716" y="1083471"/>
          <a:ext cx="5798347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Benefits can be set based on three reference values: National Poverty Line, Minimum Wage according to the law and a quantity of USD dollars adjusted by PPP per day. Click on the required option to be considered.</a:t>
          </a:r>
        </a:p>
      </xdr:txBody>
    </xdr:sp>
    <xdr:clientData/>
  </xdr:oneCellAnchor>
  <xdr:oneCellAnchor>
    <xdr:from>
      <xdr:col>8</xdr:col>
      <xdr:colOff>690556</xdr:colOff>
      <xdr:row>9</xdr:row>
      <xdr:rowOff>180184</xdr:rowOff>
    </xdr:from>
    <xdr:ext cx="2524132" cy="1236661"/>
    <xdr:sp macro="" textlink="">
      <xdr:nvSpPr>
        <xdr:cNvPr id="27" name="TextBox 26" hidden="1"/>
        <xdr:cNvSpPr txBox="1"/>
      </xdr:nvSpPr>
      <xdr:spPr>
        <a:xfrm>
          <a:off x="7358056" y="2001840"/>
          <a:ext cx="2524132" cy="12366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Choosing</a:t>
          </a:r>
          <a:r>
            <a:rPr lang="en-GB" sz="1400" b="1" baseline="0">
              <a:solidFill>
                <a:schemeClr val="accent6"/>
              </a:solidFill>
            </a:rPr>
            <a:t> poverty line or the minimum  wage as the reference for the benefit, input  the replacement  rate of the benefit of the reference here</a:t>
          </a:r>
        </a:p>
      </xdr:txBody>
    </xdr:sp>
    <xdr:clientData/>
  </xdr:oneCellAnchor>
  <xdr:oneCellAnchor>
    <xdr:from>
      <xdr:col>8</xdr:col>
      <xdr:colOff>686177</xdr:colOff>
      <xdr:row>16</xdr:row>
      <xdr:rowOff>162719</xdr:rowOff>
    </xdr:from>
    <xdr:ext cx="2588041" cy="749821"/>
    <xdr:sp macro="" textlink="">
      <xdr:nvSpPr>
        <xdr:cNvPr id="28" name="TextBox 27" hidden="1"/>
        <xdr:cNvSpPr txBox="1"/>
      </xdr:nvSpPr>
      <xdr:spPr>
        <a:xfrm>
          <a:off x="7353677" y="3401219"/>
          <a:ext cx="2588041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Setting the benefit as a quantity of dollars adjusted by PPP per day, input the quantity here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12</xdr:col>
      <xdr:colOff>333378</xdr:colOff>
      <xdr:row>8</xdr:row>
      <xdr:rowOff>47644</xdr:rowOff>
    </xdr:from>
    <xdr:ext cx="2297903" cy="2476482"/>
    <xdr:sp macro="" textlink="">
      <xdr:nvSpPr>
        <xdr:cNvPr id="29" name="TextBox 28"/>
        <xdr:cNvSpPr txBox="1"/>
      </xdr:nvSpPr>
      <xdr:spPr>
        <a:xfrm>
          <a:off x="10334628" y="1666894"/>
          <a:ext cx="2297903" cy="24764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just"/>
          <a:r>
            <a:rPr lang="en-GB" sz="1800">
              <a:solidFill>
                <a:schemeClr val="bg1"/>
              </a:solidFill>
            </a:rPr>
            <a:t>The</a:t>
          </a:r>
          <a:r>
            <a:rPr lang="en-GB" sz="1800" baseline="0">
              <a:solidFill>
                <a:schemeClr val="bg1"/>
              </a:solidFill>
            </a:rPr>
            <a:t> benefit consists of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a Cash transfer to every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pregnant woman for a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period of four months.</a:t>
          </a:r>
        </a:p>
        <a:p>
          <a:endParaRPr lang="en-GB" sz="1800" baseline="0">
            <a:solidFill>
              <a:schemeClr val="bg1"/>
            </a:solidFill>
          </a:endParaRPr>
        </a:p>
        <a:p>
          <a:r>
            <a:rPr lang="en-GB" sz="1800" baseline="0">
              <a:solidFill>
                <a:schemeClr val="bg1"/>
              </a:solidFill>
            </a:rPr>
            <a:t>Administration and </a:t>
          </a:r>
        </a:p>
        <a:p>
          <a:r>
            <a:rPr lang="en-GB" sz="1800" baseline="0">
              <a:solidFill>
                <a:schemeClr val="bg1"/>
              </a:solidFill>
            </a:rPr>
            <a:t>Medical costs are not </a:t>
          </a:r>
        </a:p>
        <a:p>
          <a:r>
            <a:rPr lang="en-GB" sz="1800" baseline="0">
              <a:solidFill>
                <a:schemeClr val="bg1"/>
              </a:solidFill>
            </a:rPr>
            <a:t>included.</a:t>
          </a:r>
        </a:p>
      </xdr:txBody>
    </xdr:sp>
    <xdr:clientData/>
  </xdr:oneCellAnchor>
  <xdr:twoCellAnchor editAs="oneCell">
    <xdr:from>
      <xdr:col>0</xdr:col>
      <xdr:colOff>498475</xdr:colOff>
      <xdr:row>8</xdr:row>
      <xdr:rowOff>138906</xdr:rowOff>
    </xdr:from>
    <xdr:to>
      <xdr:col>1</xdr:col>
      <xdr:colOff>7937</xdr:colOff>
      <xdr:row>10</xdr:row>
      <xdr:rowOff>100806</xdr:rowOff>
    </xdr:to>
    <xdr:pic macro="[0]!helpmaternity1">
      <xdr:nvPicPr>
        <xdr:cNvPr id="30" name="Picture 2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8475" y="175815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388938</xdr:colOff>
      <xdr:row>11</xdr:row>
      <xdr:rowOff>196056</xdr:rowOff>
    </xdr:from>
    <xdr:to>
      <xdr:col>8</xdr:col>
      <xdr:colOff>731838</xdr:colOff>
      <xdr:row>13</xdr:row>
      <xdr:rowOff>157957</xdr:rowOff>
    </xdr:to>
    <xdr:pic macro="[0]!helpmaternity1_1">
      <xdr:nvPicPr>
        <xdr:cNvPr id="31" name="Picture 30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56438" y="2422525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374651</xdr:colOff>
      <xdr:row>17</xdr:row>
      <xdr:rowOff>169864</xdr:rowOff>
    </xdr:from>
    <xdr:to>
      <xdr:col>8</xdr:col>
      <xdr:colOff>717551</xdr:colOff>
      <xdr:row>19</xdr:row>
      <xdr:rowOff>131764</xdr:rowOff>
    </xdr:to>
    <xdr:pic macro="[0]!helpmaternity1_2">
      <xdr:nvPicPr>
        <xdr:cNvPr id="32" name="Picture 31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2151" y="3610770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717551</xdr:colOff>
      <xdr:row>42</xdr:row>
      <xdr:rowOff>119854</xdr:rowOff>
    </xdr:from>
    <xdr:to>
      <xdr:col>3</xdr:col>
      <xdr:colOff>227013</xdr:colOff>
      <xdr:row>44</xdr:row>
      <xdr:rowOff>81755</xdr:rowOff>
    </xdr:to>
    <xdr:pic macro="[0]!helpmaternity_rstrt">
      <xdr:nvPicPr>
        <xdr:cNvPr id="33" name="Picture 32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4426" y="8620917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548479</xdr:colOff>
      <xdr:row>42</xdr:row>
      <xdr:rowOff>105568</xdr:rowOff>
    </xdr:from>
    <xdr:to>
      <xdr:col>8</xdr:col>
      <xdr:colOff>57942</xdr:colOff>
      <xdr:row>44</xdr:row>
      <xdr:rowOff>67469</xdr:rowOff>
    </xdr:to>
    <xdr:pic macro="[0]!helpmaternity_prev">
      <xdr:nvPicPr>
        <xdr:cNvPr id="34" name="Picture 33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2542" y="8606631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534194</xdr:colOff>
      <xdr:row>42</xdr:row>
      <xdr:rowOff>126999</xdr:rowOff>
    </xdr:from>
    <xdr:to>
      <xdr:col>12</xdr:col>
      <xdr:colOff>43657</xdr:colOff>
      <xdr:row>44</xdr:row>
      <xdr:rowOff>88900</xdr:rowOff>
    </xdr:to>
    <xdr:pic macro="[0]!helpmaternity_cont">
      <xdr:nvPicPr>
        <xdr:cNvPr id="35" name="Picture 34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2007" y="8628062"/>
          <a:ext cx="342900" cy="3667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16384</xdr:col>
      <xdr:colOff>28575</xdr:colOff>
      <xdr:row>1048576</xdr:row>
      <xdr:rowOff>25400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3144500" cy="10201275"/>
        </a:xfrm>
        <a:prstGeom prst="rect">
          <a:avLst/>
        </a:prstGeom>
      </xdr:spPr>
    </xdr:pic>
    <xdr:clientData/>
  </xdr:twoCellAnchor>
  <xdr:twoCellAnchor>
    <xdr:from>
      <xdr:col>1</xdr:col>
      <xdr:colOff>121920</xdr:colOff>
      <xdr:row>9</xdr:row>
      <xdr:rowOff>71120</xdr:rowOff>
    </xdr:from>
    <xdr:to>
      <xdr:col>11</xdr:col>
      <xdr:colOff>785812</xdr:colOff>
      <xdr:row>21</xdr:row>
      <xdr:rowOff>50800</xdr:rowOff>
    </xdr:to>
    <xdr:sp macro="" textlink="">
      <xdr:nvSpPr>
        <xdr:cNvPr id="3" name="Rectangle 2"/>
        <xdr:cNvSpPr/>
      </xdr:nvSpPr>
      <xdr:spPr>
        <a:xfrm>
          <a:off x="955358" y="1892776"/>
          <a:ext cx="8998267" cy="2408555"/>
        </a:xfrm>
        <a:prstGeom prst="rect">
          <a:avLst/>
        </a:prstGeom>
        <a:solidFill>
          <a:schemeClr val="bg1"/>
        </a:solidFill>
        <a:ln/>
        <a:effectLst>
          <a:outerShdw blurRad="317500" dist="114300" dir="564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1</xdr:col>
      <xdr:colOff>50800</xdr:colOff>
      <xdr:row>41</xdr:row>
      <xdr:rowOff>80083</xdr:rowOff>
    </xdr:from>
    <xdr:to>
      <xdr:col>12</xdr:col>
      <xdr:colOff>101600</xdr:colOff>
      <xdr:row>45</xdr:row>
      <xdr:rowOff>12699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281108"/>
          <a:ext cx="9271000" cy="732716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127000</xdr:rowOff>
    </xdr:from>
    <xdr:to>
      <xdr:col>9</xdr:col>
      <xdr:colOff>355600</xdr:colOff>
      <xdr:row>9</xdr:row>
      <xdr:rowOff>63500</xdr:rowOff>
    </xdr:to>
    <xdr:sp macro="" textlink="">
      <xdr:nvSpPr>
        <xdr:cNvPr id="5" name="TextBox 4"/>
        <xdr:cNvSpPr txBox="1"/>
      </xdr:nvSpPr>
      <xdr:spPr>
        <a:xfrm>
          <a:off x="977900" y="1127125"/>
          <a:ext cx="6921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Benefit Level</a:t>
          </a:r>
        </a:p>
      </xdr:txBody>
    </xdr:sp>
    <xdr:clientData/>
  </xdr:twoCellAnchor>
  <xdr:twoCellAnchor editAs="oneCell">
    <xdr:from>
      <xdr:col>11</xdr:col>
      <xdr:colOff>279400</xdr:colOff>
      <xdr:row>5</xdr:row>
      <xdr:rowOff>127000</xdr:rowOff>
    </xdr:from>
    <xdr:to>
      <xdr:col>11</xdr:col>
      <xdr:colOff>622300</xdr:colOff>
      <xdr:row>7</xdr:row>
      <xdr:rowOff>88900</xdr:rowOff>
    </xdr:to>
    <xdr:pic macro="[0]!helpdisability"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27125"/>
          <a:ext cx="342900" cy="361950"/>
        </a:xfrm>
        <a:prstGeom prst="rect">
          <a:avLst/>
        </a:prstGeom>
      </xdr:spPr>
    </xdr:pic>
    <xdr:clientData/>
  </xdr:twoCellAnchor>
  <xdr:twoCellAnchor>
    <xdr:from>
      <xdr:col>1</xdr:col>
      <xdr:colOff>241300</xdr:colOff>
      <xdr:row>9</xdr:row>
      <xdr:rowOff>152400</xdr:rowOff>
    </xdr:from>
    <xdr:to>
      <xdr:col>4</xdr:col>
      <xdr:colOff>508000</xdr:colOff>
      <xdr:row>20</xdr:row>
      <xdr:rowOff>152400</xdr:rowOff>
    </xdr:to>
    <xdr:sp macro="" textlink="">
      <xdr:nvSpPr>
        <xdr:cNvPr id="7" name="TextBox 6"/>
        <xdr:cNvSpPr txBox="1"/>
      </xdr:nvSpPr>
      <xdr:spPr>
        <a:xfrm>
          <a:off x="1079500" y="1952625"/>
          <a:ext cx="2781300" cy="2200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Poverty Line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600"/>
            </a:spcBef>
          </a:pPr>
          <a:r>
            <a:rPr lang="en-US" sz="1800">
              <a:latin typeface="Avenir Roman"/>
              <a:cs typeface="Avenir Roman"/>
            </a:rPr>
            <a:t>Minimum Wage</a:t>
          </a:r>
        </a:p>
        <a:p>
          <a:pPr>
            <a:spcBef>
              <a:spcPts val="600"/>
            </a:spcBef>
          </a:pPr>
          <a:endParaRPr lang="en-US" sz="1800">
            <a:latin typeface="Avenir Roman"/>
            <a:cs typeface="Avenir Roman"/>
          </a:endParaRPr>
        </a:p>
        <a:p>
          <a:pPr>
            <a:spcBef>
              <a:spcPts val="2400"/>
            </a:spcBef>
          </a:pPr>
          <a:r>
            <a:rPr lang="en-US" sz="1800">
              <a:latin typeface="Avenir Roman"/>
              <a:cs typeface="Avenir Roman"/>
            </a:rPr>
            <a:t>USD PPP</a:t>
          </a:r>
          <a:r>
            <a:rPr lang="en-US" sz="1800" baseline="0">
              <a:latin typeface="Avenir Roman"/>
              <a:cs typeface="Avenir Roman"/>
            </a:rPr>
            <a:t> per day</a:t>
          </a:r>
          <a:endParaRPr lang="en-US" sz="1800">
            <a:latin typeface="Avenir Roman"/>
            <a:cs typeface="Avenir Roman"/>
          </a:endParaRPr>
        </a:p>
      </xdr:txBody>
    </xdr:sp>
    <xdr:clientData/>
  </xdr:twoCellAnchor>
  <xdr:twoCellAnchor>
    <xdr:from>
      <xdr:col>1</xdr:col>
      <xdr:colOff>304800</xdr:colOff>
      <xdr:row>16</xdr:row>
      <xdr:rowOff>114300</xdr:rowOff>
    </xdr:from>
    <xdr:to>
      <xdr:col>11</xdr:col>
      <xdr:colOff>431800</xdr:colOff>
      <xdr:row>16</xdr:row>
      <xdr:rowOff>152400</xdr:rowOff>
    </xdr:to>
    <xdr:cxnSp macro="">
      <xdr:nvCxnSpPr>
        <xdr:cNvPr id="8" name="Straight Connector 7"/>
        <xdr:cNvCxnSpPr/>
      </xdr:nvCxnSpPr>
      <xdr:spPr>
        <a:xfrm flipV="1">
          <a:off x="1143000" y="3314700"/>
          <a:ext cx="8509000" cy="38100"/>
        </a:xfrm>
        <a:prstGeom prst="line">
          <a:avLst/>
        </a:prstGeom>
        <a:ln>
          <a:solidFill>
            <a:schemeClr val="tx2">
              <a:lumMod val="7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9</xdr:row>
      <xdr:rowOff>76200</xdr:rowOff>
    </xdr:from>
    <xdr:to>
      <xdr:col>8</xdr:col>
      <xdr:colOff>101600</xdr:colOff>
      <xdr:row>16</xdr:row>
      <xdr:rowOff>88900</xdr:rowOff>
    </xdr:to>
    <xdr:sp macro="" textlink="">
      <xdr:nvSpPr>
        <xdr:cNvPr id="9" name="TextBox 8"/>
        <xdr:cNvSpPr txBox="1"/>
      </xdr:nvSpPr>
      <xdr:spPr>
        <a:xfrm>
          <a:off x="4013200" y="1876425"/>
          <a:ext cx="2794000" cy="141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% of poverty line </a:t>
          </a:r>
          <a:br>
            <a:rPr lang="en-US" sz="1400">
              <a:latin typeface="Avenir Roman"/>
              <a:cs typeface="Avenir Roman"/>
            </a:rPr>
          </a:br>
          <a:r>
            <a:rPr lang="en-US" sz="1400">
              <a:latin typeface="Avenir Roman"/>
              <a:cs typeface="Avenir Roman"/>
            </a:rPr>
            <a:t>or minimum wage</a:t>
          </a:r>
        </a:p>
      </xdr:txBody>
    </xdr:sp>
    <xdr:clientData/>
  </xdr:twoCellAnchor>
  <xdr:twoCellAnchor>
    <xdr:from>
      <xdr:col>4</xdr:col>
      <xdr:colOff>660400</xdr:colOff>
      <xdr:row>16</xdr:row>
      <xdr:rowOff>165100</xdr:rowOff>
    </xdr:from>
    <xdr:to>
      <xdr:col>8</xdr:col>
      <xdr:colOff>101600</xdr:colOff>
      <xdr:row>21</xdr:row>
      <xdr:rowOff>50800</xdr:rowOff>
    </xdr:to>
    <xdr:sp macro="" textlink="">
      <xdr:nvSpPr>
        <xdr:cNvPr id="10" name="TextBox 9"/>
        <xdr:cNvSpPr txBox="1"/>
      </xdr:nvSpPr>
      <xdr:spPr>
        <a:xfrm>
          <a:off x="4013200" y="3365500"/>
          <a:ext cx="27940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Avenir Roman"/>
              <a:cs typeface="Avenir Roman"/>
            </a:rPr>
            <a:t>No. of USDPPP per day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9525</xdr:rowOff>
        </xdr:from>
        <xdr:to>
          <xdr:col>1</xdr:col>
          <xdr:colOff>419100</xdr:colOff>
          <xdr:row>11</xdr:row>
          <xdr:rowOff>28575</xdr:rowOff>
        </xdr:to>
        <xdr:sp macro="" textlink="">
          <xdr:nvSpPr>
            <xdr:cNvPr id="105473" name="Option Button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85725</xdr:rowOff>
        </xdr:from>
        <xdr:to>
          <xdr:col>1</xdr:col>
          <xdr:colOff>428625</xdr:colOff>
          <xdr:row>14</xdr:row>
          <xdr:rowOff>104775</xdr:rowOff>
        </xdr:to>
        <xdr:sp macro="" textlink="">
          <xdr:nvSpPr>
            <xdr:cNvPr id="105474" name="Option Button 2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180975</xdr:rowOff>
        </xdr:from>
        <xdr:to>
          <xdr:col>1</xdr:col>
          <xdr:colOff>419100</xdr:colOff>
          <xdr:row>19</xdr:row>
          <xdr:rowOff>0</xdr:rowOff>
        </xdr:to>
        <xdr:sp macro="" textlink="">
          <xdr:nvSpPr>
            <xdr:cNvPr id="105475" name="Option Button 3" hidden="1">
              <a:extLst>
                <a:ext uri="{63B3BB69-23CF-44E3-9099-C40C66FF867C}">
                  <a14:compatExt spid="_x0000_s10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11</xdr:row>
          <xdr:rowOff>180975</xdr:rowOff>
        </xdr:from>
        <xdr:to>
          <xdr:col>8</xdr:col>
          <xdr:colOff>390525</xdr:colOff>
          <xdr:row>13</xdr:row>
          <xdr:rowOff>95250</xdr:rowOff>
        </xdr:to>
        <xdr:sp macro="" textlink="">
          <xdr:nvSpPr>
            <xdr:cNvPr id="105476" name="TextBox1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18</xdr:row>
          <xdr:rowOff>38100</xdr:rowOff>
        </xdr:from>
        <xdr:to>
          <xdr:col>8</xdr:col>
          <xdr:colOff>457200</xdr:colOff>
          <xdr:row>19</xdr:row>
          <xdr:rowOff>133350</xdr:rowOff>
        </xdr:to>
        <xdr:sp macro="" textlink="">
          <xdr:nvSpPr>
            <xdr:cNvPr id="105477" name="TextBox2" hidden="1">
              <a:extLst>
                <a:ext uri="{63B3BB69-23CF-44E3-9099-C40C66FF867C}">
                  <a14:compatExt spid="_x0000_s10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41</xdr:row>
      <xdr:rowOff>80083</xdr:rowOff>
    </xdr:from>
    <xdr:to>
      <xdr:col>12</xdr:col>
      <xdr:colOff>71568</xdr:colOff>
      <xdr:row>44</xdr:row>
      <xdr:rowOff>191208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000" y="8281108"/>
          <a:ext cx="9240968" cy="711200"/>
        </a:xfrm>
        <a:prstGeom prst="rect">
          <a:avLst/>
        </a:prstGeom>
      </xdr:spPr>
    </xdr:pic>
    <xdr:clientData/>
  </xdr:twoCellAnchor>
  <xdr:twoCellAnchor>
    <xdr:from>
      <xdr:col>1</xdr:col>
      <xdr:colOff>44450</xdr:colOff>
      <xdr:row>41</xdr:row>
      <xdr:rowOff>171450</xdr:rowOff>
    </xdr:from>
    <xdr:to>
      <xdr:col>2</xdr:col>
      <xdr:colOff>831850</xdr:colOff>
      <xdr:row>45</xdr:row>
      <xdr:rowOff>19050</xdr:rowOff>
    </xdr:to>
    <xdr:sp macro="[0]!restartfromdisability" textlink="">
      <xdr:nvSpPr>
        <xdr:cNvPr id="11" name="Rectangle 10"/>
        <xdr:cNvSpPr/>
      </xdr:nvSpPr>
      <xdr:spPr>
        <a:xfrm>
          <a:off x="882650" y="8502650"/>
          <a:ext cx="1625600" cy="660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139700</xdr:colOff>
      <xdr:row>41</xdr:row>
      <xdr:rowOff>171450</xdr:rowOff>
    </xdr:from>
    <xdr:to>
      <xdr:col>9</xdr:col>
      <xdr:colOff>825500</xdr:colOff>
      <xdr:row>45</xdr:row>
      <xdr:rowOff>12700</xdr:rowOff>
    </xdr:to>
    <xdr:sp macro="[0]!backfromdisability" textlink="">
      <xdr:nvSpPr>
        <xdr:cNvPr id="12" name="Rectangle 11"/>
        <xdr:cNvSpPr/>
      </xdr:nvSpPr>
      <xdr:spPr>
        <a:xfrm>
          <a:off x="6845300" y="8502650"/>
          <a:ext cx="1524000" cy="654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831850</xdr:colOff>
      <xdr:row>41</xdr:row>
      <xdr:rowOff>177800</xdr:rowOff>
    </xdr:from>
    <xdr:to>
      <xdr:col>11</xdr:col>
      <xdr:colOff>596900</xdr:colOff>
      <xdr:row>45</xdr:row>
      <xdr:rowOff>12700</xdr:rowOff>
    </xdr:to>
    <xdr:sp macro="[0]!continuefromdisability" textlink="">
      <xdr:nvSpPr>
        <xdr:cNvPr id="13" name="Rectangle 12"/>
        <xdr:cNvSpPr/>
      </xdr:nvSpPr>
      <xdr:spPr>
        <a:xfrm>
          <a:off x="8375650" y="8509000"/>
          <a:ext cx="14414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130968</xdr:colOff>
      <xdr:row>4</xdr:row>
      <xdr:rowOff>108745</xdr:rowOff>
    </xdr:from>
    <xdr:to>
      <xdr:col>11</xdr:col>
      <xdr:colOff>765968</xdr:colOff>
      <xdr:row>4</xdr:row>
      <xdr:rowOff>108745</xdr:rowOff>
    </xdr:to>
    <xdr:cxnSp macro="">
      <xdr:nvCxnSpPr>
        <xdr:cNvPr id="20" name="Straight Connector 19"/>
        <xdr:cNvCxnSpPr/>
      </xdr:nvCxnSpPr>
      <xdr:spPr>
        <a:xfrm>
          <a:off x="964406" y="918370"/>
          <a:ext cx="8969375" cy="0"/>
        </a:xfrm>
        <a:prstGeom prst="line">
          <a:avLst/>
        </a:prstGeom>
        <a:ln>
          <a:solidFill>
            <a:schemeClr val="accent1">
              <a:lumMod val="40000"/>
              <a:lumOff val="60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119062</xdr:colOff>
      <xdr:row>1</xdr:row>
      <xdr:rowOff>37307</xdr:rowOff>
    </xdr:from>
    <xdr:to>
      <xdr:col>11</xdr:col>
      <xdr:colOff>766762</xdr:colOff>
      <xdr:row>4</xdr:row>
      <xdr:rowOff>87313</xdr:rowOff>
    </xdr:to>
    <xdr:sp macro="" textlink="">
      <xdr:nvSpPr>
        <xdr:cNvPr id="22" name="TextBox 21"/>
        <xdr:cNvSpPr txBox="1"/>
      </xdr:nvSpPr>
      <xdr:spPr>
        <a:xfrm>
          <a:off x="952500" y="239713"/>
          <a:ext cx="89820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600" smtClean="0">
              <a:solidFill>
                <a:schemeClr val="bg1"/>
              </a:solidFill>
              <a:latin typeface="Avenir Book"/>
              <a:cs typeface="Avenir Book"/>
            </a:rPr>
            <a:t>Disability</a:t>
          </a:r>
          <a:endParaRPr lang="en-US" sz="2600" dirty="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oneCellAnchor>
    <xdr:from>
      <xdr:col>0</xdr:col>
      <xdr:colOff>773909</xdr:colOff>
      <xdr:row>39</xdr:row>
      <xdr:rowOff>69847</xdr:rowOff>
    </xdr:from>
    <xdr:ext cx="3393279" cy="530658"/>
    <xdr:sp macro="" textlink="">
      <xdr:nvSpPr>
        <xdr:cNvPr id="23" name="TextBox 22" hidden="1"/>
        <xdr:cNvSpPr txBox="1"/>
      </xdr:nvSpPr>
      <xdr:spPr>
        <a:xfrm>
          <a:off x="773909" y="7963691"/>
          <a:ext cx="339327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Click here to go back to the welcome page. </a:t>
          </a:r>
        </a:p>
        <a:p>
          <a:pPr algn="just"/>
          <a:r>
            <a:rPr lang="en-GB" sz="1400" b="1" baseline="0">
              <a:solidFill>
                <a:schemeClr val="accent6"/>
              </a:solidFill>
            </a:rPr>
            <a:t>None of the changes made will be saved.</a:t>
          </a:r>
          <a:endParaRPr lang="en-GB" sz="1400" b="1">
            <a:solidFill>
              <a:schemeClr val="accent6"/>
            </a:solidFill>
          </a:endParaRPr>
        </a:p>
      </xdr:txBody>
    </xdr:sp>
    <xdr:clientData fLocksWithSheet="0"/>
  </xdr:oneCellAnchor>
  <xdr:oneCellAnchor>
    <xdr:from>
      <xdr:col>7</xdr:col>
      <xdr:colOff>71436</xdr:colOff>
      <xdr:row>39</xdr:row>
      <xdr:rowOff>81752</xdr:rowOff>
    </xdr:from>
    <xdr:ext cx="2933624" cy="530658"/>
    <xdr:sp macro="" textlink="">
      <xdr:nvSpPr>
        <xdr:cNvPr id="24" name="TextBox 23" hidden="1"/>
        <xdr:cNvSpPr txBox="1"/>
      </xdr:nvSpPr>
      <xdr:spPr>
        <a:xfrm>
          <a:off x="5905499" y="7975596"/>
          <a:ext cx="293362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Click</a:t>
          </a:r>
          <a:r>
            <a:rPr lang="en-GB" sz="1400" b="1" baseline="0">
              <a:solidFill>
                <a:schemeClr val="accent6"/>
              </a:solidFill>
            </a:rPr>
            <a:t> here to go back </a:t>
          </a:r>
          <a:r>
            <a:rPr lang="en-GB" sz="1400" b="1">
              <a:solidFill>
                <a:schemeClr val="accent6"/>
              </a:solidFill>
            </a:rPr>
            <a:t>to the previous </a:t>
          </a:r>
        </a:p>
        <a:p>
          <a:r>
            <a:rPr lang="en-GB" sz="1400" b="1">
              <a:solidFill>
                <a:schemeClr val="accent6"/>
              </a:solidFill>
            </a:rPr>
            <a:t>page. The changes made are saved.</a:t>
          </a:r>
        </a:p>
      </xdr:txBody>
    </xdr:sp>
    <xdr:clientData fLocksWithSheet="0"/>
  </xdr:oneCellAnchor>
  <xdr:oneCellAnchor>
    <xdr:from>
      <xdr:col>8</xdr:col>
      <xdr:colOff>152436</xdr:colOff>
      <xdr:row>39</xdr:row>
      <xdr:rowOff>79362</xdr:rowOff>
    </xdr:from>
    <xdr:ext cx="3645658" cy="530658"/>
    <xdr:sp macro="" textlink="">
      <xdr:nvSpPr>
        <xdr:cNvPr id="25" name="TextBox 24" hidden="1"/>
        <xdr:cNvSpPr txBox="1"/>
      </xdr:nvSpPr>
      <xdr:spPr>
        <a:xfrm>
          <a:off x="6819936" y="7973206"/>
          <a:ext cx="364565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With the required parameters, click  here to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move to the next benefit  or the results page.</a:t>
          </a:r>
        </a:p>
      </xdr:txBody>
    </xdr:sp>
    <xdr:clientData fLocksWithSheet="0"/>
  </xdr:oneCellAnchor>
  <xdr:twoCellAnchor>
    <xdr:from>
      <xdr:col>1</xdr:col>
      <xdr:colOff>119062</xdr:colOff>
      <xdr:row>8</xdr:row>
      <xdr:rowOff>180181</xdr:rowOff>
    </xdr:from>
    <xdr:to>
      <xdr:col>4</xdr:col>
      <xdr:colOff>238125</xdr:colOff>
      <xdr:row>20</xdr:row>
      <xdr:rowOff>180181</xdr:rowOff>
    </xdr:to>
    <xdr:sp macro="" textlink="">
      <xdr:nvSpPr>
        <xdr:cNvPr id="26" name="Rectangle 25" hidden="1"/>
        <xdr:cNvSpPr/>
      </xdr:nvSpPr>
      <xdr:spPr>
        <a:xfrm>
          <a:off x="952500" y="1799431"/>
          <a:ext cx="2619375" cy="2428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202406</xdr:colOff>
      <xdr:row>5</xdr:row>
      <xdr:rowOff>132558</xdr:rowOff>
    </xdr:from>
    <xdr:ext cx="5738814" cy="749821"/>
    <xdr:sp macro="" textlink="">
      <xdr:nvSpPr>
        <xdr:cNvPr id="27" name="TextBox 26" hidden="1"/>
        <xdr:cNvSpPr txBox="1"/>
      </xdr:nvSpPr>
      <xdr:spPr>
        <a:xfrm>
          <a:off x="3536156" y="1144589"/>
          <a:ext cx="5738814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Benefits can be set based on three reference values: National Poverty Line, Minimum Wage according to the law and a quantity of USD dollars adjusted by PPP per day. Click on the required option to be considered.</a:t>
          </a:r>
        </a:p>
      </xdr:txBody>
    </xdr:sp>
    <xdr:clientData/>
  </xdr:oneCellAnchor>
  <xdr:oneCellAnchor>
    <xdr:from>
      <xdr:col>8</xdr:col>
      <xdr:colOff>690555</xdr:colOff>
      <xdr:row>9</xdr:row>
      <xdr:rowOff>180184</xdr:rowOff>
    </xdr:from>
    <xdr:ext cx="2607476" cy="1188146"/>
    <xdr:sp macro="" textlink="">
      <xdr:nvSpPr>
        <xdr:cNvPr id="28" name="TextBox 27" hidden="1"/>
        <xdr:cNvSpPr txBox="1"/>
      </xdr:nvSpPr>
      <xdr:spPr>
        <a:xfrm>
          <a:off x="7358055" y="2001840"/>
          <a:ext cx="2607476" cy="1188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Choosing poverty line or the minimum  wage as the reference for the benefit, input  the replacement  rate of the benefit of the reference here</a:t>
          </a:r>
        </a:p>
      </xdr:txBody>
    </xdr:sp>
    <xdr:clientData/>
  </xdr:oneCellAnchor>
  <xdr:oneCellAnchor>
    <xdr:from>
      <xdr:col>8</xdr:col>
      <xdr:colOff>757614</xdr:colOff>
      <xdr:row>16</xdr:row>
      <xdr:rowOff>186531</xdr:rowOff>
    </xdr:from>
    <xdr:ext cx="2599949" cy="749821"/>
    <xdr:sp macro="" textlink="">
      <xdr:nvSpPr>
        <xdr:cNvPr id="29" name="TextBox 28" hidden="1"/>
        <xdr:cNvSpPr txBox="1"/>
      </xdr:nvSpPr>
      <xdr:spPr>
        <a:xfrm>
          <a:off x="7425114" y="3425031"/>
          <a:ext cx="2599949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Setting the benefit as a quantity of dollars adjusted by PPP per day, input the quantity here</a:t>
          </a:r>
        </a:p>
      </xdr:txBody>
    </xdr:sp>
    <xdr:clientData/>
  </xdr:oneCellAnchor>
  <xdr:oneCellAnchor>
    <xdr:from>
      <xdr:col>12</xdr:col>
      <xdr:colOff>333375</xdr:colOff>
      <xdr:row>10</xdr:row>
      <xdr:rowOff>23802</xdr:rowOff>
    </xdr:from>
    <xdr:ext cx="2345531" cy="2178856"/>
    <xdr:sp macro="" textlink="">
      <xdr:nvSpPr>
        <xdr:cNvPr id="31" name="TextBox 30"/>
        <xdr:cNvSpPr txBox="1"/>
      </xdr:nvSpPr>
      <xdr:spPr>
        <a:xfrm>
          <a:off x="10334625" y="2047865"/>
          <a:ext cx="2345531" cy="21788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just"/>
          <a:r>
            <a:rPr lang="en-GB" sz="1800" baseline="0">
              <a:solidFill>
                <a:schemeClr val="bg1"/>
              </a:solidFill>
            </a:rPr>
            <a:t>Benefit consists of a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cash transfer to people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with disabilities at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active ages (15-64). </a:t>
          </a:r>
        </a:p>
        <a:p>
          <a:pPr algn="just"/>
          <a:endParaRPr lang="en-GB" sz="1800" baseline="0">
            <a:solidFill>
              <a:schemeClr val="bg1"/>
            </a:solidFill>
          </a:endParaRPr>
        </a:p>
        <a:p>
          <a:pPr algn="just"/>
          <a:r>
            <a:rPr lang="en-GB" sz="1800" baseline="0">
              <a:solidFill>
                <a:schemeClr val="bg1"/>
              </a:solidFill>
            </a:rPr>
            <a:t>Administrative costs </a:t>
          </a:r>
        </a:p>
        <a:p>
          <a:pPr algn="just"/>
          <a:r>
            <a:rPr lang="en-GB" sz="1800" baseline="0">
              <a:solidFill>
                <a:schemeClr val="bg1"/>
              </a:solidFill>
            </a:rPr>
            <a:t>are not included.</a:t>
          </a:r>
        </a:p>
        <a:p>
          <a:endParaRPr lang="en-GB" sz="1800" baseline="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498475</xdr:colOff>
      <xdr:row>8</xdr:row>
      <xdr:rowOff>138906</xdr:rowOff>
    </xdr:from>
    <xdr:to>
      <xdr:col>1</xdr:col>
      <xdr:colOff>7937</xdr:colOff>
      <xdr:row>10</xdr:row>
      <xdr:rowOff>100806</xdr:rowOff>
    </xdr:to>
    <xdr:pic macro="[0]!helpdisability1">
      <xdr:nvPicPr>
        <xdr:cNvPr id="30" name="Picture 29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8475" y="175815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412751</xdr:colOff>
      <xdr:row>11</xdr:row>
      <xdr:rowOff>148432</xdr:rowOff>
    </xdr:from>
    <xdr:to>
      <xdr:col>8</xdr:col>
      <xdr:colOff>755651</xdr:colOff>
      <xdr:row>13</xdr:row>
      <xdr:rowOff>110333</xdr:rowOff>
    </xdr:to>
    <xdr:pic macro="[0]!helpdisability1_1">
      <xdr:nvPicPr>
        <xdr:cNvPr id="32" name="Picture 31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0251" y="2374901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8</xdr:col>
      <xdr:colOff>493714</xdr:colOff>
      <xdr:row>17</xdr:row>
      <xdr:rowOff>193676</xdr:rowOff>
    </xdr:from>
    <xdr:to>
      <xdr:col>9</xdr:col>
      <xdr:colOff>3176</xdr:colOff>
      <xdr:row>19</xdr:row>
      <xdr:rowOff>155576</xdr:rowOff>
    </xdr:to>
    <xdr:pic macro="[0]!helpdisability1_2">
      <xdr:nvPicPr>
        <xdr:cNvPr id="33" name="Picture 32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61214" y="3634582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705643</xdr:colOff>
      <xdr:row>42</xdr:row>
      <xdr:rowOff>107949</xdr:rowOff>
    </xdr:from>
    <xdr:to>
      <xdr:col>3</xdr:col>
      <xdr:colOff>215105</xdr:colOff>
      <xdr:row>44</xdr:row>
      <xdr:rowOff>69850</xdr:rowOff>
    </xdr:to>
    <xdr:pic macro="[0]!helpdisability_rstrt">
      <xdr:nvPicPr>
        <xdr:cNvPr id="34" name="Picture 33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2518" y="8609012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572291</xdr:colOff>
      <xdr:row>42</xdr:row>
      <xdr:rowOff>105569</xdr:rowOff>
    </xdr:from>
    <xdr:to>
      <xdr:col>8</xdr:col>
      <xdr:colOff>81754</xdr:colOff>
      <xdr:row>44</xdr:row>
      <xdr:rowOff>67470</xdr:rowOff>
    </xdr:to>
    <xdr:pic macro="[0]!helpdisability_prev">
      <xdr:nvPicPr>
        <xdr:cNvPr id="35" name="Picture 34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6354" y="8606632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11</xdr:col>
      <xdr:colOff>534194</xdr:colOff>
      <xdr:row>42</xdr:row>
      <xdr:rowOff>138906</xdr:rowOff>
    </xdr:from>
    <xdr:to>
      <xdr:col>12</xdr:col>
      <xdr:colOff>43657</xdr:colOff>
      <xdr:row>44</xdr:row>
      <xdr:rowOff>100807</xdr:rowOff>
    </xdr:to>
    <xdr:pic macro="[0]!helpdisability_cont">
      <xdr:nvPicPr>
        <xdr:cNvPr id="36" name="Picture 35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2007" y="8639969"/>
          <a:ext cx="342900" cy="3667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51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1156" cy="10322719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127000</xdr:rowOff>
    </xdr:from>
    <xdr:to>
      <xdr:col>9</xdr:col>
      <xdr:colOff>355600</xdr:colOff>
      <xdr:row>9</xdr:row>
      <xdr:rowOff>63500</xdr:rowOff>
    </xdr:to>
    <xdr:sp macro="" textlink="">
      <xdr:nvSpPr>
        <xdr:cNvPr id="3" name="TextBox 2"/>
        <xdr:cNvSpPr txBox="1"/>
      </xdr:nvSpPr>
      <xdr:spPr>
        <a:xfrm>
          <a:off x="977900" y="1127125"/>
          <a:ext cx="6921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  <a:latin typeface="Avenir Medium"/>
              <a:cs typeface="Avenir Medium"/>
            </a:rPr>
            <a:t>Results File</a:t>
          </a:r>
        </a:p>
      </xdr:txBody>
    </xdr:sp>
    <xdr:clientData/>
  </xdr:twoCellAnchor>
  <xdr:twoCellAnchor>
    <xdr:from>
      <xdr:col>1</xdr:col>
      <xdr:colOff>215899</xdr:colOff>
      <xdr:row>26</xdr:row>
      <xdr:rowOff>97367</xdr:rowOff>
    </xdr:from>
    <xdr:to>
      <xdr:col>4</xdr:col>
      <xdr:colOff>101600</xdr:colOff>
      <xdr:row>29</xdr:row>
      <xdr:rowOff>59267</xdr:rowOff>
    </xdr:to>
    <xdr:sp macro="" textlink="">
      <xdr:nvSpPr>
        <xdr:cNvPr id="4" name="TextBox 3"/>
        <xdr:cNvSpPr txBox="1"/>
      </xdr:nvSpPr>
      <xdr:spPr>
        <a:xfrm>
          <a:off x="1054099" y="5298017"/>
          <a:ext cx="2400301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288925" dist="25400" dir="5580000" sx="89000" sy="89000" algn="tl" rotWithShape="0">
            <a:prstClr val="black">
              <a:alpha val="89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algn="ctr">
            <a:spcBef>
              <a:spcPts val="0"/>
            </a:spcBef>
          </a:pPr>
          <a:r>
            <a:rPr lang="en-US" sz="1800" b="0" i="0" kern="0" baseline="0">
              <a:solidFill>
                <a:srgbClr val="1E4767"/>
              </a:solidFill>
              <a:latin typeface="Avenir Roman"/>
              <a:cs typeface="Avenir Roman"/>
            </a:rPr>
            <a:t>Export results</a:t>
          </a:r>
        </a:p>
      </xdr:txBody>
    </xdr:sp>
    <xdr:clientData/>
  </xdr:twoCellAnchor>
  <xdr:twoCellAnchor>
    <xdr:from>
      <xdr:col>1</xdr:col>
      <xdr:colOff>364066</xdr:colOff>
      <xdr:row>12</xdr:row>
      <xdr:rowOff>152400</xdr:rowOff>
    </xdr:from>
    <xdr:to>
      <xdr:col>3</xdr:col>
      <xdr:colOff>698499</xdr:colOff>
      <xdr:row>15</xdr:row>
      <xdr:rowOff>152400</xdr:rowOff>
    </xdr:to>
    <xdr:sp macro="" textlink="">
      <xdr:nvSpPr>
        <xdr:cNvPr id="6" name="TextBox 5"/>
        <xdr:cNvSpPr txBox="1"/>
      </xdr:nvSpPr>
      <xdr:spPr>
        <a:xfrm>
          <a:off x="1202266" y="2552700"/>
          <a:ext cx="2010833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600">
            <a:solidFill>
              <a:schemeClr val="tx1"/>
            </a:solidFill>
            <a:latin typeface="Avenir Book"/>
            <a:cs typeface="Avenir Book"/>
          </a:endParaRPr>
        </a:p>
      </xdr:txBody>
    </xdr:sp>
    <xdr:clientData/>
  </xdr:twoCellAnchor>
  <xdr:twoCellAnchor>
    <xdr:from>
      <xdr:col>1</xdr:col>
      <xdr:colOff>635000</xdr:colOff>
      <xdr:row>22</xdr:row>
      <xdr:rowOff>50800</xdr:rowOff>
    </xdr:from>
    <xdr:to>
      <xdr:col>5</xdr:col>
      <xdr:colOff>165100</xdr:colOff>
      <xdr:row>25</xdr:row>
      <xdr:rowOff>50800</xdr:rowOff>
    </xdr:to>
    <xdr:sp macro="" textlink="">
      <xdr:nvSpPr>
        <xdr:cNvPr id="7" name="TextBox 6"/>
        <xdr:cNvSpPr txBox="1"/>
      </xdr:nvSpPr>
      <xdr:spPr>
        <a:xfrm>
          <a:off x="1473200" y="4451350"/>
          <a:ext cx="28829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solidFill>
                <a:schemeClr val="bg1"/>
              </a:solidFill>
              <a:latin typeface="Avenir Book"/>
              <a:cs typeface="Avenir Book"/>
            </a:rPr>
            <a:t>Include</a:t>
          </a:r>
          <a:r>
            <a:rPr lang="en-US" sz="1600" baseline="0">
              <a:solidFill>
                <a:schemeClr val="bg1"/>
              </a:solidFill>
              <a:latin typeface="Avenir Book"/>
              <a:cs typeface="Avenir Book"/>
            </a:rPr>
            <a:t> country results</a:t>
          </a:r>
          <a:endParaRPr lang="en-US" sz="1600">
            <a:solidFill>
              <a:schemeClr val="bg1"/>
            </a:solidFill>
            <a:latin typeface="Avenir Book"/>
            <a:cs typeface="Avenir Book"/>
          </a:endParaRPr>
        </a:p>
      </xdr:txBody>
    </xdr:sp>
    <xdr:clientData/>
  </xdr:twoCellAnchor>
  <xdr:twoCellAnchor>
    <xdr:from>
      <xdr:col>7</xdr:col>
      <xdr:colOff>815974</xdr:colOff>
      <xdr:row>11</xdr:row>
      <xdr:rowOff>8467</xdr:rowOff>
    </xdr:from>
    <xdr:to>
      <xdr:col>10</xdr:col>
      <xdr:colOff>701675</xdr:colOff>
      <xdr:row>13</xdr:row>
      <xdr:rowOff>170392</xdr:rowOff>
    </xdr:to>
    <xdr:sp macro="[0]!selectfolder" textlink="">
      <xdr:nvSpPr>
        <xdr:cNvPr id="8" name="TextBox 7"/>
        <xdr:cNvSpPr txBox="1"/>
      </xdr:nvSpPr>
      <xdr:spPr>
        <a:xfrm>
          <a:off x="6683374" y="2208742"/>
          <a:ext cx="2400301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288925" dist="25400" dir="5580000" sx="89000" sy="89000" algn="tl" rotWithShape="0">
            <a:prstClr val="black">
              <a:alpha val="89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algn="ctr">
            <a:spcBef>
              <a:spcPts val="0"/>
            </a:spcBef>
          </a:pPr>
          <a:r>
            <a:rPr lang="en-US" sz="1800" b="0" i="0" kern="0" baseline="0">
              <a:solidFill>
                <a:srgbClr val="1E4767"/>
              </a:solidFill>
              <a:latin typeface="Avenir Roman"/>
              <a:cs typeface="Avenir Roman"/>
            </a:rPr>
            <a:t>Change Folder</a:t>
          </a:r>
        </a:p>
      </xdr:txBody>
    </xdr:sp>
    <xdr:clientData/>
  </xdr:twoCellAnchor>
  <xdr:twoCellAnchor>
    <xdr:from>
      <xdr:col>1</xdr:col>
      <xdr:colOff>292100</xdr:colOff>
      <xdr:row>15</xdr:row>
      <xdr:rowOff>38100</xdr:rowOff>
    </xdr:from>
    <xdr:to>
      <xdr:col>5</xdr:col>
      <xdr:colOff>228600</xdr:colOff>
      <xdr:row>17</xdr:row>
      <xdr:rowOff>76200</xdr:rowOff>
    </xdr:to>
    <xdr:sp macro="" textlink="">
      <xdr:nvSpPr>
        <xdr:cNvPr id="9" name="TextBox 8"/>
        <xdr:cNvSpPr txBox="1"/>
      </xdr:nvSpPr>
      <xdr:spPr>
        <a:xfrm>
          <a:off x="1130300" y="3038475"/>
          <a:ext cx="32893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solidFill>
                <a:schemeClr val="bg1"/>
              </a:solidFill>
              <a:latin typeface="Avenir Book"/>
              <a:cs typeface="Avenir Book"/>
            </a:rPr>
            <a:t>File Name</a:t>
          </a:r>
        </a:p>
      </xdr:txBody>
    </xdr:sp>
    <xdr:clientData/>
  </xdr:twoCellAnchor>
  <xdr:twoCellAnchor editAs="oneCell">
    <xdr:from>
      <xdr:col>1</xdr:col>
      <xdr:colOff>93131</xdr:colOff>
      <xdr:row>41</xdr:row>
      <xdr:rowOff>84667</xdr:rowOff>
    </xdr:from>
    <xdr:to>
      <xdr:col>12</xdr:col>
      <xdr:colOff>59267</xdr:colOff>
      <xdr:row>45</xdr:row>
      <xdr:rowOff>6641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1" y="8285692"/>
          <a:ext cx="9186336" cy="722074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11</xdr:row>
      <xdr:rowOff>76200</xdr:rowOff>
    </xdr:from>
    <xdr:to>
      <xdr:col>4</xdr:col>
      <xdr:colOff>123825</xdr:colOff>
      <xdr:row>14</xdr:row>
      <xdr:rowOff>66675</xdr:rowOff>
    </xdr:to>
    <xdr:sp macro="" textlink="">
      <xdr:nvSpPr>
        <xdr:cNvPr id="12" name="Rectangle 11"/>
        <xdr:cNvSpPr/>
      </xdr:nvSpPr>
      <xdr:spPr>
        <a:xfrm>
          <a:off x="1057275" y="2276475"/>
          <a:ext cx="241935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23</xdr:row>
          <xdr:rowOff>38100</xdr:rowOff>
        </xdr:from>
        <xdr:to>
          <xdr:col>1</xdr:col>
          <xdr:colOff>714375</xdr:colOff>
          <xdr:row>24</xdr:row>
          <xdr:rowOff>76200</xdr:rowOff>
        </xdr:to>
        <xdr:sp macro="" textlink="">
          <xdr:nvSpPr>
            <xdr:cNvPr id="125953" name="Check Box 1" hidden="1">
              <a:extLst>
                <a:ext uri="{63B3BB69-23CF-44E3-9099-C40C66FF867C}">
                  <a14:compatExt spid="_x0000_s12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219075</xdr:colOff>
      <xdr:row>26</xdr:row>
      <xdr:rowOff>85725</xdr:rowOff>
    </xdr:from>
    <xdr:to>
      <xdr:col>4</xdr:col>
      <xdr:colOff>114300</xdr:colOff>
      <xdr:row>29</xdr:row>
      <xdr:rowOff>85725</xdr:rowOff>
    </xdr:to>
    <xdr:sp macro="[0]!Estimationbutton_Click" textlink="">
      <xdr:nvSpPr>
        <xdr:cNvPr id="13" name="Rectangle 12"/>
        <xdr:cNvSpPr/>
      </xdr:nvSpPr>
      <xdr:spPr>
        <a:xfrm>
          <a:off x="1057275" y="5286375"/>
          <a:ext cx="2409825" cy="600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93131</xdr:colOff>
      <xdr:row>41</xdr:row>
      <xdr:rowOff>84667</xdr:rowOff>
    </xdr:from>
    <xdr:to>
      <xdr:col>12</xdr:col>
      <xdr:colOff>101599</xdr:colOff>
      <xdr:row>45</xdr:row>
      <xdr:rowOff>969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1331" y="8285692"/>
          <a:ext cx="9228668" cy="716402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41</xdr:row>
      <xdr:rowOff>133350</xdr:rowOff>
    </xdr:from>
    <xdr:to>
      <xdr:col>3</xdr:col>
      <xdr:colOff>47625</xdr:colOff>
      <xdr:row>45</xdr:row>
      <xdr:rowOff>0</xdr:rowOff>
    </xdr:to>
    <xdr:sp macro="[0]!restartfromresults" textlink="">
      <xdr:nvSpPr>
        <xdr:cNvPr id="15" name="Rectangle 14"/>
        <xdr:cNvSpPr/>
      </xdr:nvSpPr>
      <xdr:spPr>
        <a:xfrm>
          <a:off x="942975" y="8334375"/>
          <a:ext cx="1619250" cy="666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76200</xdr:colOff>
      <xdr:row>41</xdr:row>
      <xdr:rowOff>180975</xdr:rowOff>
    </xdr:from>
    <xdr:to>
      <xdr:col>9</xdr:col>
      <xdr:colOff>800100</xdr:colOff>
      <xdr:row>44</xdr:row>
      <xdr:rowOff>190500</xdr:rowOff>
    </xdr:to>
    <xdr:sp macro="[0]!backfromresults" textlink="">
      <xdr:nvSpPr>
        <xdr:cNvPr id="16" name="Rectangle 15"/>
        <xdr:cNvSpPr/>
      </xdr:nvSpPr>
      <xdr:spPr>
        <a:xfrm>
          <a:off x="6781800" y="8382000"/>
          <a:ext cx="1562100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9525</xdr:rowOff>
        </xdr:from>
        <xdr:to>
          <xdr:col>6</xdr:col>
          <xdr:colOff>381000</xdr:colOff>
          <xdr:row>20</xdr:row>
          <xdr:rowOff>85725</xdr:rowOff>
        </xdr:to>
        <xdr:sp macro="" textlink="">
          <xdr:nvSpPr>
            <xdr:cNvPr id="125954" name="TextBox1" hidden="1">
              <a:extLst>
                <a:ext uri="{63B3BB69-23CF-44E3-9099-C40C66FF867C}">
                  <a14:compatExt spid="_x0000_s12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209550</xdr:colOff>
      <xdr:row>11</xdr:row>
      <xdr:rowOff>76200</xdr:rowOff>
    </xdr:from>
    <xdr:to>
      <xdr:col>4</xdr:col>
      <xdr:colOff>104775</xdr:colOff>
      <xdr:row>14</xdr:row>
      <xdr:rowOff>57150</xdr:rowOff>
    </xdr:to>
    <xdr:sp macro="[0]!selectfolder" textlink="">
      <xdr:nvSpPr>
        <xdr:cNvPr id="18" name="Rectangle 17"/>
        <xdr:cNvSpPr/>
      </xdr:nvSpPr>
      <xdr:spPr>
        <a:xfrm>
          <a:off x="1047750" y="2276475"/>
          <a:ext cx="2409825" cy="581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209550</xdr:colOff>
      <xdr:row>8</xdr:row>
      <xdr:rowOff>177800</xdr:rowOff>
    </xdr:from>
    <xdr:to>
      <xdr:col>5</xdr:col>
      <xdr:colOff>146050</xdr:colOff>
      <xdr:row>11</xdr:row>
      <xdr:rowOff>15875</xdr:rowOff>
    </xdr:to>
    <xdr:sp macro="" textlink="">
      <xdr:nvSpPr>
        <xdr:cNvPr id="19" name="TextBox 18"/>
        <xdr:cNvSpPr txBox="1"/>
      </xdr:nvSpPr>
      <xdr:spPr>
        <a:xfrm>
          <a:off x="1047750" y="1778000"/>
          <a:ext cx="32893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solidFill>
                <a:schemeClr val="bg1"/>
              </a:solidFill>
              <a:latin typeface="Avenir Book"/>
              <a:cs typeface="Avenir Book"/>
            </a:rPr>
            <a:t>Folder: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11</xdr:row>
          <xdr:rowOff>38100</xdr:rowOff>
        </xdr:from>
        <xdr:to>
          <xdr:col>7</xdr:col>
          <xdr:colOff>714375</xdr:colOff>
          <xdr:row>13</xdr:row>
          <xdr:rowOff>152400</xdr:rowOff>
        </xdr:to>
        <xdr:sp macro="" textlink="">
          <xdr:nvSpPr>
            <xdr:cNvPr id="125955" name="TextBox2" hidden="1">
              <a:extLst>
                <a:ext uri="{63B3BB69-23CF-44E3-9099-C40C66FF867C}">
                  <a14:compatExt spid="_x0000_s125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829094</xdr:colOff>
      <xdr:row>39</xdr:row>
      <xdr:rowOff>84927</xdr:rowOff>
    </xdr:from>
    <xdr:ext cx="3414974" cy="530658"/>
    <xdr:sp macro="" textlink="">
      <xdr:nvSpPr>
        <xdr:cNvPr id="22" name="TextBox 21" hidden="1"/>
        <xdr:cNvSpPr txBox="1"/>
      </xdr:nvSpPr>
      <xdr:spPr>
        <a:xfrm>
          <a:off x="829094" y="7978771"/>
          <a:ext cx="341497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 here to go back to the welcome page.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None of the changes made will be saved.</a:t>
          </a:r>
        </a:p>
      </xdr:txBody>
    </xdr:sp>
    <xdr:clientData fLocksWithSheet="0"/>
  </xdr:oneCellAnchor>
  <xdr:oneCellAnchor>
    <xdr:from>
      <xdr:col>6</xdr:col>
      <xdr:colOff>498340</xdr:colOff>
      <xdr:row>39</xdr:row>
      <xdr:rowOff>73020</xdr:rowOff>
    </xdr:from>
    <xdr:ext cx="2933624" cy="530658"/>
    <xdr:sp macro="" textlink="">
      <xdr:nvSpPr>
        <xdr:cNvPr id="24" name="TextBox 23" hidden="1"/>
        <xdr:cNvSpPr txBox="1"/>
      </xdr:nvSpPr>
      <xdr:spPr>
        <a:xfrm>
          <a:off x="5498965" y="7966864"/>
          <a:ext cx="293362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 here to go back to the previous </a:t>
          </a:r>
        </a:p>
        <a:p>
          <a:pPr algn="just"/>
          <a:r>
            <a:rPr lang="en-GB" sz="1400" b="1">
              <a:solidFill>
                <a:schemeClr val="accent6"/>
              </a:solidFill>
            </a:rPr>
            <a:t>page. The changes made are saved.</a:t>
          </a:r>
        </a:p>
      </xdr:txBody>
    </xdr:sp>
    <xdr:clientData fLocksWithSheet="0"/>
  </xdr:oneCellAnchor>
  <xdr:twoCellAnchor editAs="oneCell">
    <xdr:from>
      <xdr:col>11</xdr:col>
      <xdr:colOff>142875</xdr:colOff>
      <xdr:row>5</xdr:row>
      <xdr:rowOff>168275</xdr:rowOff>
    </xdr:from>
    <xdr:to>
      <xdr:col>11</xdr:col>
      <xdr:colOff>485775</xdr:colOff>
      <xdr:row>7</xdr:row>
      <xdr:rowOff>130175</xdr:rowOff>
    </xdr:to>
    <xdr:pic macro="[0]!helpresults"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10688" y="1180306"/>
          <a:ext cx="342900" cy="366713"/>
        </a:xfrm>
        <a:prstGeom prst="rect">
          <a:avLst/>
        </a:prstGeom>
      </xdr:spPr>
    </xdr:pic>
    <xdr:clientData/>
  </xdr:twoCellAnchor>
  <xdr:oneCellAnchor>
    <xdr:from>
      <xdr:col>6</xdr:col>
      <xdr:colOff>309584</xdr:colOff>
      <xdr:row>8</xdr:row>
      <xdr:rowOff>119058</xdr:rowOff>
    </xdr:from>
    <xdr:ext cx="5167308" cy="530658"/>
    <xdr:sp macro="" textlink="">
      <xdr:nvSpPr>
        <xdr:cNvPr id="5" name="TextBox 4" hidden="1"/>
        <xdr:cNvSpPr txBox="1"/>
      </xdr:nvSpPr>
      <xdr:spPr>
        <a:xfrm>
          <a:off x="5310209" y="1738308"/>
          <a:ext cx="516730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By default the tool</a:t>
          </a:r>
          <a:r>
            <a:rPr lang="en-GB" sz="1400" b="1" baseline="0">
              <a:solidFill>
                <a:schemeClr val="accent6"/>
              </a:solidFill>
            </a:rPr>
            <a:t> saves the results in the same folder  the tool is saved in. Click on "Change Folder" to change to a desired location.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6</xdr:col>
      <xdr:colOff>761993</xdr:colOff>
      <xdr:row>17</xdr:row>
      <xdr:rowOff>190501</xdr:rowOff>
    </xdr:from>
    <xdr:ext cx="3353867" cy="530658"/>
    <xdr:sp macro="" textlink="">
      <xdr:nvSpPr>
        <xdr:cNvPr id="10" name="TextBox 9" hidden="1"/>
        <xdr:cNvSpPr txBox="1"/>
      </xdr:nvSpPr>
      <xdr:spPr>
        <a:xfrm>
          <a:off x="5762618" y="3631407"/>
          <a:ext cx="335386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</a:rPr>
            <a:t>The tool offers</a:t>
          </a:r>
          <a:r>
            <a:rPr lang="en-GB" sz="1400" b="1" baseline="0">
              <a:solidFill>
                <a:schemeClr val="accent6"/>
              </a:solidFill>
            </a:rPr>
            <a:t> a default name for the file, </a:t>
          </a:r>
        </a:p>
        <a:p>
          <a:r>
            <a:rPr lang="en-GB" sz="1400" b="1" baseline="0">
              <a:solidFill>
                <a:schemeClr val="accent6"/>
              </a:solidFill>
            </a:rPr>
            <a:t>click here to modify the name as required.</a:t>
          </a:r>
        </a:p>
      </xdr:txBody>
    </xdr:sp>
    <xdr:clientData/>
  </xdr:oneCellAnchor>
  <xdr:oneCellAnchor>
    <xdr:from>
      <xdr:col>4</xdr:col>
      <xdr:colOff>607212</xdr:colOff>
      <xdr:row>21</xdr:row>
      <xdr:rowOff>190501</xdr:rowOff>
    </xdr:from>
    <xdr:ext cx="4583914" cy="749821"/>
    <xdr:sp macro="" textlink="">
      <xdr:nvSpPr>
        <xdr:cNvPr id="14" name="TextBox 13" hidden="1"/>
        <xdr:cNvSpPr txBox="1"/>
      </xdr:nvSpPr>
      <xdr:spPr>
        <a:xfrm>
          <a:off x="3940962" y="4441032"/>
          <a:ext cx="4583914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 baseline="0">
              <a:solidFill>
                <a:schemeClr val="accent6"/>
              </a:solidFill>
            </a:rPr>
            <a:t>Tick this box to include individual country results on separate pages. Depending on the number of countries,the processing time for results  can be extended.</a:t>
          </a:r>
        </a:p>
      </xdr:txBody>
    </xdr:sp>
    <xdr:clientData/>
  </xdr:oneCellAnchor>
  <xdr:oneCellAnchor>
    <xdr:from>
      <xdr:col>4</xdr:col>
      <xdr:colOff>523872</xdr:colOff>
      <xdr:row>26</xdr:row>
      <xdr:rowOff>11904</xdr:rowOff>
    </xdr:from>
    <xdr:ext cx="4512471" cy="968983"/>
    <xdr:sp macro="" textlink="">
      <xdr:nvSpPr>
        <xdr:cNvPr id="17" name="TextBox 16" hidden="1"/>
        <xdr:cNvSpPr txBox="1"/>
      </xdr:nvSpPr>
      <xdr:spPr>
        <a:xfrm>
          <a:off x="3857622" y="5274467"/>
          <a:ext cx="4512471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en-GB" sz="1400" b="1">
              <a:solidFill>
                <a:schemeClr val="accent6"/>
              </a:solidFill>
            </a:rPr>
            <a:t>Clicking </a:t>
          </a:r>
          <a:r>
            <a:rPr lang="en-GB" sz="1400" b="1" baseline="0">
              <a:solidFill>
                <a:schemeClr val="accent6"/>
              </a:solidFill>
            </a:rPr>
            <a:t>"Export results", will create a new file in the indicated folder with the country results and selected benefits. The tool will automaticaly close and you will be redirected to the new file with the results.</a:t>
          </a:r>
          <a:endParaRPr lang="en-GB" sz="1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10</xdr:col>
      <xdr:colOff>795338</xdr:colOff>
      <xdr:row>11</xdr:row>
      <xdr:rowOff>118268</xdr:rowOff>
    </xdr:from>
    <xdr:to>
      <xdr:col>11</xdr:col>
      <xdr:colOff>304800</xdr:colOff>
      <xdr:row>13</xdr:row>
      <xdr:rowOff>80169</xdr:rowOff>
    </xdr:to>
    <xdr:pic macro="[0]!helpresults1">
      <xdr:nvPicPr>
        <xdr:cNvPr id="27" name="Picture 26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29713" y="2344737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6</xdr:col>
      <xdr:colOff>471488</xdr:colOff>
      <xdr:row>18</xdr:row>
      <xdr:rowOff>80168</xdr:rowOff>
    </xdr:from>
    <xdr:to>
      <xdr:col>6</xdr:col>
      <xdr:colOff>814388</xdr:colOff>
      <xdr:row>20</xdr:row>
      <xdr:rowOff>42069</xdr:rowOff>
    </xdr:to>
    <xdr:pic macro="[0]!helpresults2">
      <xdr:nvPicPr>
        <xdr:cNvPr id="28" name="Picture 27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72113" y="3723481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4</xdr:col>
      <xdr:colOff>302419</xdr:colOff>
      <xdr:row>22</xdr:row>
      <xdr:rowOff>173037</xdr:rowOff>
    </xdr:from>
    <xdr:to>
      <xdr:col>4</xdr:col>
      <xdr:colOff>645319</xdr:colOff>
      <xdr:row>24</xdr:row>
      <xdr:rowOff>134938</xdr:rowOff>
    </xdr:to>
    <xdr:pic macro="[0]!helpresults3">
      <xdr:nvPicPr>
        <xdr:cNvPr id="29" name="Picture 28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36169" y="4625975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26</xdr:row>
      <xdr:rowOff>194468</xdr:rowOff>
    </xdr:from>
    <xdr:to>
      <xdr:col>4</xdr:col>
      <xdr:colOff>523875</xdr:colOff>
      <xdr:row>28</xdr:row>
      <xdr:rowOff>156369</xdr:rowOff>
    </xdr:to>
    <xdr:pic macro="[0]!helpresults4">
      <xdr:nvPicPr>
        <xdr:cNvPr id="30" name="Picture 29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14725" y="5457031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762001</xdr:colOff>
      <xdr:row>42</xdr:row>
      <xdr:rowOff>108743</xdr:rowOff>
    </xdr:from>
    <xdr:to>
      <xdr:col>3</xdr:col>
      <xdr:colOff>271463</xdr:colOff>
      <xdr:row>44</xdr:row>
      <xdr:rowOff>70644</xdr:rowOff>
    </xdr:to>
    <xdr:pic macro="[0]!helpresults5">
      <xdr:nvPicPr>
        <xdr:cNvPr id="31" name="Picture 30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28876" y="8609806"/>
          <a:ext cx="342900" cy="366713"/>
        </a:xfrm>
        <a:prstGeom prst="rect">
          <a:avLst/>
        </a:prstGeom>
      </xdr:spPr>
    </xdr:pic>
    <xdr:clientData/>
  </xdr:twoCellAnchor>
  <xdr:twoCellAnchor editAs="oneCell">
    <xdr:from>
      <xdr:col>7</xdr:col>
      <xdr:colOff>569119</xdr:colOff>
      <xdr:row>42</xdr:row>
      <xdr:rowOff>130175</xdr:rowOff>
    </xdr:from>
    <xdr:to>
      <xdr:col>8</xdr:col>
      <xdr:colOff>78582</xdr:colOff>
      <xdr:row>44</xdr:row>
      <xdr:rowOff>92076</xdr:rowOff>
    </xdr:to>
    <xdr:pic macro="[0]!helpresults6">
      <xdr:nvPicPr>
        <xdr:cNvPr id="32" name="Picture 31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03182" y="8631238"/>
          <a:ext cx="342900" cy="366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vertOverflow="clip" horzOverflow="clip" wrap="square" rtlCol="0" anchor="t">
        <a:spAutoFit/>
      </a:bodyPr>
      <a:lstStyle>
        <a:defPPr>
          <a:defRPr sz="1400">
            <a:solidFill>
              <a:schemeClr val="bg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8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5" Type="http://schemas.openxmlformats.org/officeDocument/2006/relationships/image" Target="../media/image9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6.emf"/><Relationship Id="rId14" Type="http://schemas.openxmlformats.org/officeDocument/2006/relationships/control" Target="../activeX/activeX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15.emf"/><Relationship Id="rId4" Type="http://schemas.openxmlformats.org/officeDocument/2006/relationships/control" Target="../activeX/activeX7.xml"/><Relationship Id="rId9" Type="http://schemas.openxmlformats.org/officeDocument/2006/relationships/image" Target="../media/image17.emf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1.xml"/><Relationship Id="rId5" Type="http://schemas.openxmlformats.org/officeDocument/2006/relationships/image" Target="../media/image20.emf"/><Relationship Id="rId4" Type="http://schemas.openxmlformats.org/officeDocument/2006/relationships/control" Target="../activeX/activeX1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13" Type="http://schemas.openxmlformats.org/officeDocument/2006/relationships/image" Target="../media/image27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4.emf"/><Relationship Id="rId12" Type="http://schemas.openxmlformats.org/officeDocument/2006/relationships/control" Target="../activeX/activeX1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3.xml"/><Relationship Id="rId11" Type="http://schemas.openxmlformats.org/officeDocument/2006/relationships/image" Target="../media/image26.emf"/><Relationship Id="rId5" Type="http://schemas.openxmlformats.org/officeDocument/2006/relationships/image" Target="../media/image23.emf"/><Relationship Id="rId15" Type="http://schemas.openxmlformats.org/officeDocument/2006/relationships/image" Target="../media/image28.emf"/><Relationship Id="rId10" Type="http://schemas.openxmlformats.org/officeDocument/2006/relationships/control" Target="../activeX/activeX15.xml"/><Relationship Id="rId4" Type="http://schemas.openxmlformats.org/officeDocument/2006/relationships/control" Target="../activeX/activeX12.xml"/><Relationship Id="rId9" Type="http://schemas.openxmlformats.org/officeDocument/2006/relationships/image" Target="../media/image25.emf"/><Relationship Id="rId14" Type="http://schemas.openxmlformats.org/officeDocument/2006/relationships/control" Target="../activeX/activeX1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0.emf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9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29.emf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4" Type="http://schemas.openxmlformats.org/officeDocument/2006/relationships/control" Target="../activeX/activeX18.xml"/><Relationship Id="rId9" Type="http://schemas.openxmlformats.org/officeDocument/2006/relationships/image" Target="../media/image31.emf"/><Relationship Id="rId1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3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2.xml"/><Relationship Id="rId5" Type="http://schemas.openxmlformats.org/officeDocument/2006/relationships/image" Target="../media/image33.emf"/><Relationship Id="rId10" Type="http://schemas.openxmlformats.org/officeDocument/2006/relationships/ctrlProp" Target="../ctrlProps/ctrlProp13.xml"/><Relationship Id="rId4" Type="http://schemas.openxmlformats.org/officeDocument/2006/relationships/control" Target="../activeX/activeX21.xml"/><Relationship Id="rId9" Type="http://schemas.openxmlformats.org/officeDocument/2006/relationships/ctrlProp" Target="../ctrlProps/ctrlProp1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36.emf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4.xml"/><Relationship Id="rId11" Type="http://schemas.openxmlformats.org/officeDocument/2006/relationships/ctrlProp" Target="../ctrlProps/ctrlProp17.xml"/><Relationship Id="rId5" Type="http://schemas.openxmlformats.org/officeDocument/2006/relationships/image" Target="../media/image35.emf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control" Target="../activeX/activeX23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38.emf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6.xml"/><Relationship Id="rId11" Type="http://schemas.openxmlformats.org/officeDocument/2006/relationships/ctrlProp" Target="../ctrlProps/ctrlProp26.xml"/><Relationship Id="rId5" Type="http://schemas.openxmlformats.org/officeDocument/2006/relationships/image" Target="../media/image37.emf"/><Relationship Id="rId10" Type="http://schemas.openxmlformats.org/officeDocument/2006/relationships/ctrlProp" Target="../ctrlProps/ctrlProp25.xml"/><Relationship Id="rId4" Type="http://schemas.openxmlformats.org/officeDocument/2006/relationships/control" Target="../activeX/activeX25.xml"/><Relationship Id="rId9" Type="http://schemas.openxmlformats.org/officeDocument/2006/relationships/image" Target="../media/image39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4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9.xml"/><Relationship Id="rId5" Type="http://schemas.openxmlformats.org/officeDocument/2006/relationships/image" Target="../media/image40.emf"/><Relationship Id="rId10" Type="http://schemas.openxmlformats.org/officeDocument/2006/relationships/ctrlProp" Target="../ctrlProps/ctrlProp30.xml"/><Relationship Id="rId4" Type="http://schemas.openxmlformats.org/officeDocument/2006/relationships/control" Target="../activeX/activeX28.xml"/><Relationship Id="rId9" Type="http://schemas.openxmlformats.org/officeDocument/2006/relationships/ctrlProp" Target="../ctrlProps/ctrlProp2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4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1.xml"/><Relationship Id="rId5" Type="http://schemas.openxmlformats.org/officeDocument/2006/relationships/image" Target="../media/image42.emf"/><Relationship Id="rId10" Type="http://schemas.openxmlformats.org/officeDocument/2006/relationships/ctrlProp" Target="../ctrlProps/ctrlProp33.xml"/><Relationship Id="rId4" Type="http://schemas.openxmlformats.org/officeDocument/2006/relationships/control" Target="../activeX/activeX30.xml"/><Relationship Id="rId9" Type="http://schemas.openxmlformats.org/officeDocument/2006/relationships/ctrlProp" Target="../ctrlProps/ctrlProp3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45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33.xml"/><Relationship Id="rId5" Type="http://schemas.openxmlformats.org/officeDocument/2006/relationships/image" Target="../media/image44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-0.499984740745262"/>
  </sheetPr>
  <dimension ref="A1:AK105"/>
  <sheetViews>
    <sheetView workbookViewId="0">
      <selection activeCell="D2" sqref="D2:D105"/>
    </sheetView>
  </sheetViews>
  <sheetFormatPr defaultRowHeight="15" x14ac:dyDescent="0.25"/>
  <cols>
    <col min="1" max="1" width="12" customWidth="1"/>
    <col min="2" max="2" width="33" customWidth="1"/>
    <col min="3" max="3" width="11.42578125" customWidth="1"/>
    <col min="4" max="4" width="11" customWidth="1"/>
    <col min="7" max="7" width="12" bestFit="1" customWidth="1"/>
  </cols>
  <sheetData>
    <row r="1" spans="1:37" x14ac:dyDescent="0.25">
      <c r="A1" s="10" t="s">
        <v>1</v>
      </c>
      <c r="B1" s="11" t="s">
        <v>223</v>
      </c>
      <c r="C1" s="15" t="s">
        <v>230</v>
      </c>
      <c r="D1" s="16" t="s">
        <v>222</v>
      </c>
      <c r="G1" s="9">
        <f>IF(COLUMN()-6&gt;$W$1,$W$1/(COLUMN()-6),1)</f>
        <v>1</v>
      </c>
      <c r="H1" s="9">
        <f t="shared" ref="H1:U1" si="0">IF(COLUMN()-6&gt;$W$1,$W$1/(COLUMN()-6),1)</f>
        <v>0.5</v>
      </c>
      <c r="I1" s="9">
        <f t="shared" si="0"/>
        <v>0.33333333333333331</v>
      </c>
      <c r="J1" s="9">
        <f t="shared" si="0"/>
        <v>0.25</v>
      </c>
      <c r="K1" s="9">
        <f t="shared" si="0"/>
        <v>0.2</v>
      </c>
      <c r="L1" s="9">
        <f t="shared" si="0"/>
        <v>0.16666666666666666</v>
      </c>
      <c r="M1" s="9">
        <f t="shared" si="0"/>
        <v>0.14285714285714285</v>
      </c>
      <c r="N1" s="9">
        <f t="shared" si="0"/>
        <v>0.125</v>
      </c>
      <c r="O1" s="9">
        <f t="shared" si="0"/>
        <v>0.1111111111111111</v>
      </c>
      <c r="P1" s="9">
        <f t="shared" si="0"/>
        <v>0.1</v>
      </c>
      <c r="Q1" s="9">
        <f t="shared" si="0"/>
        <v>9.0909090909090912E-2</v>
      </c>
      <c r="R1" s="9">
        <f t="shared" si="0"/>
        <v>8.3333333333333329E-2</v>
      </c>
      <c r="S1" s="9">
        <f t="shared" si="0"/>
        <v>7.6923076923076927E-2</v>
      </c>
      <c r="T1" s="9">
        <f t="shared" si="0"/>
        <v>7.1428571428571425E-2</v>
      </c>
      <c r="U1" s="9">
        <f t="shared" si="0"/>
        <v>6.6666666666666666E-2</v>
      </c>
      <c r="W1">
        <v>1</v>
      </c>
      <c r="X1">
        <v>2</v>
      </c>
      <c r="Y1">
        <v>3</v>
      </c>
      <c r="Z1">
        <v>4</v>
      </c>
      <c r="AA1">
        <v>5</v>
      </c>
      <c r="AB1">
        <v>6</v>
      </c>
      <c r="AC1">
        <v>7</v>
      </c>
      <c r="AD1">
        <v>8</v>
      </c>
      <c r="AE1">
        <v>9</v>
      </c>
      <c r="AF1">
        <v>10</v>
      </c>
      <c r="AG1">
        <v>11</v>
      </c>
      <c r="AH1">
        <v>12</v>
      </c>
      <c r="AI1">
        <v>13</v>
      </c>
      <c r="AJ1">
        <v>14</v>
      </c>
      <c r="AK1">
        <v>15</v>
      </c>
    </row>
    <row r="2" spans="1:37" x14ac:dyDescent="0.25">
      <c r="A2" s="1" t="s">
        <v>5</v>
      </c>
      <c r="B2" s="2" t="s">
        <v>4</v>
      </c>
      <c r="C2" s="18">
        <v>6.3330000000000002</v>
      </c>
      <c r="D2" s="13" t="s">
        <v>231</v>
      </c>
      <c r="E2" t="s">
        <v>229</v>
      </c>
      <c r="G2" s="19">
        <f>(_xlfn.BINOM.DIST(COLUMN()-6,15,$C2/35,1)-BINOMDIST(0,15,$C2/35,1))/(1-BINOMDIST(0,15,$C2/35,1))</f>
        <v>0.17472178925410037</v>
      </c>
      <c r="H2" s="19">
        <f>(_xlfn.BINOM.DIST(COLUMN()-6,15,$C2/35,1)-BINOMDIST(0,15,$C2/35,1))/(1-BINOMDIST(0,15,$C2/35,1))-SUM($G2:G2)</f>
        <v>0.2701919154227343</v>
      </c>
      <c r="I2" s="19">
        <f>(_xlfn.BINOM.DIST(COLUMN()-6,15,$C2/35,1)-BINOMDIST(0,15,$C2/35,1))/(1-BINOMDIST(0,15,$C2/35,1))-SUM($G2:H2)</f>
        <v>0.25865548313203668</v>
      </c>
      <c r="J2" s="19">
        <f>(_xlfn.BINOM.DIST(COLUMN()-6,15,$C2/35,1)-BINOMDIST(0,15,$C2/35,1))/(1-BINOMDIST(0,15,$C2/35,1))-SUM($G2:I2)</f>
        <v>0.17142343196098564</v>
      </c>
      <c r="K2" s="19">
        <f>(_xlfn.BINOM.DIST(COLUMN()-6,15,$C2/35,1)-BINOMDIST(0,15,$C2/35,1))/(1-BINOMDIST(0,15,$C2/35,1))-SUM($G2:J2)</f>
        <v>8.3314407093160292E-2</v>
      </c>
      <c r="L2" s="19">
        <f>(_xlfn.BINOM.DIST(COLUMN()-6,15,$C2/35,1)-BINOMDIST(0,15,$C2/35,1))/(1-BINOMDIST(0,15,$C2/35,1))-SUM($G2:K2)</f>
        <v>3.0675814241752031E-2</v>
      </c>
      <c r="M2" s="19">
        <f>(_xlfn.BINOM.DIST(COLUMN()-6,15,$C2/35,1)-BINOMDIST(0,15,$C2/35,1))/(1-BINOMDIST(0,15,$C2/35,1))-SUM($G2:L2)</f>
        <v>8.7130019302291695E-3</v>
      </c>
      <c r="N2" s="19">
        <f>(_xlfn.BINOM.DIST(COLUMN()-6,15,$C2/35,1)-BINOMDIST(0,15,$C2/35,1))/(1-BINOMDIST(0,15,$C2/35,1))-SUM($G2:M2)</f>
        <v>1.9248418468670314E-3</v>
      </c>
      <c r="O2" s="19">
        <f>(_xlfn.BINOM.DIST(COLUMN()-6,15,$C2/35,1)-BINOMDIST(0,15,$C2/35,1))/(1-BINOMDIST(0,15,$C2/35,1))-SUM($G2:N2)</f>
        <v>3.3073322369692182E-4</v>
      </c>
      <c r="P2" s="19">
        <f>(_xlfn.BINOM.DIST(COLUMN()-6,15,$C2/35,1)-BINOMDIST(0,15,$C2/35,1))/(1-BINOMDIST(0,15,$C2/35,1))-SUM($G2:O2)</f>
        <v>4.3838563623777027E-5</v>
      </c>
      <c r="Q2" s="19">
        <f>(_xlfn.BINOM.DIST(COLUMN()-6,15,$C2/35,1)-BINOMDIST(0,15,$C2/35,1))/(1-BINOMDIST(0,15,$C2/35,1))-SUM($G2:P2)</f>
        <v>4.4021098607460729E-6</v>
      </c>
      <c r="R2" s="19">
        <f>(_xlfn.BINOM.DIST(COLUMN()-6,15,$C2/35,1)-BINOMDIST(0,15,$C2/35,1))/(1-BINOMDIST(0,15,$C2/35,1))-SUM($G2:Q2)</f>
        <v>3.2416555328929064E-7</v>
      </c>
      <c r="S2" s="19">
        <f>(_xlfn.BINOM.DIST(COLUMN()-6,15,$C2/35,1)-BINOMDIST(0,15,$C2/35,1))/(1-BINOMDIST(0,15,$C2/35,1))-SUM($G2:R2)</f>
        <v>1.6526161994434574E-8</v>
      </c>
      <c r="T2" s="19">
        <f>(_xlfn.BINOM.DIST(COLUMN()-6,15,$C2/35,1)-BINOMDIST(0,15,$C2/35,1))/(1-BINOMDIST(0,15,$C2/35,1))-SUM($G2:S2)</f>
        <v>5.2155646468321493E-10</v>
      </c>
      <c r="U2" s="19">
        <f>(_xlfn.BINOM.DIST(COLUMN()-6,15,$C2/35,1)-BINOMDIST(0,15,$C2/35,1))/(1-BINOMDIST(0,15,$C2/35,1))-SUM($G2:T2)</f>
        <v>7.6813000404740706E-12</v>
      </c>
      <c r="V2" s="19"/>
      <c r="W2" s="19">
        <f t="array" ref="W2">SUMPRODUCT(IF(COLUMN($G$2:$U$2)-6&gt;W$1,1-(COLUMN($G$2:$U$2)-6-W$1)/(COLUMN($G$2:$U$2)-6),1),$G2:$U2)</f>
        <v>0.46219449675790958</v>
      </c>
      <c r="X2" s="19">
        <f t="array" ref="X2">SUMPRODUCT(IF(COLUMN($G$2:$U$2)-6&gt;X$1,1-(COLUMN($G$2:$U$2)-6-X$1)/(COLUMN($G$2:$U$2)-6),1),$G2:$U2)</f>
        <v>0.74966720426171873</v>
      </c>
      <c r="Y2" s="19">
        <f t="array" ref="Y2">SUMPRODUCT(IF(COLUMN($G$2:$U$2)-6&gt;Y$1,1-(COLUMN($G$2:$U$2)-6-Y$1)/(COLUMN($G$2:$U$2)-6),1),$G2:$U2)</f>
        <v>0.90204395405416082</v>
      </c>
      <c r="Z2" s="19">
        <f t="array" ref="Z2">SUMPRODUCT(IF(COLUMN($G$2:$U$2)-6&gt;Z$1,1-(COLUMN($G$2:$U$2)-6-Z$1)/(COLUMN($G$2:$U$2)-6),1),$G2:$U2)</f>
        <v>0.96820220946925739</v>
      </c>
      <c r="AA2" s="19">
        <f t="array" ref="AA2">SUMPRODUCT(IF(COLUMN($G$2:$U$2)-6&gt;AA$1,1-(COLUMN($G$2:$U$2)-6-AA$1)/(COLUMN($G$2:$U$2)-6),1),$G2:$U2)</f>
        <v>0.99150460689410735</v>
      </c>
      <c r="AB2" s="19">
        <f t="array" ref="AB2">SUMPRODUCT(IF(COLUMN($G$2:$U$2)-6&gt;AB$1,1-(COLUMN($G$2:$U$2)-6-AB$1)/(COLUMN($G$2:$U$2)-6),1),$G2:$U2)</f>
        <v>0.9981441229003255</v>
      </c>
      <c r="AC2" s="19">
        <f t="array" ref="AC2">SUMPRODUCT(IF(COLUMN($G$2:$U$2)-6&gt;AC$1,1-(COLUMN($G$2:$U$2)-6-AC$1)/(COLUMN($G$2:$U$2)-6),1),$G2:$U2)</f>
        <v>0.99967100319958491</v>
      </c>
      <c r="AD2" s="19">
        <f t="array" ref="AD2">SUMPRODUCT(IF(COLUMN($G$2:$U$2)-6&gt;AD$1,1-(COLUMN($G$2:$U$2)-6-AD$1)/(COLUMN($G$2:$U$2)-6),1),$G2:$U2)</f>
        <v>0.99995316893738306</v>
      </c>
      <c r="AE2" s="19">
        <f t="array" ref="AE2">SUMPRODUCT(IF(COLUMN($G$2:$U$2)-6&gt;AE$1,1-(COLUMN($G$2:$U$2)-6-AE$1)/(COLUMN($G$2:$U$2)-6),1),$G2:$U2)</f>
        <v>0.99999472944432255</v>
      </c>
      <c r="AF2" s="19">
        <f t="array" ref="AF2">SUMPRODUCT(IF(COLUMN($G$2:$U$2)-6&gt;AF$1,1-(COLUMN($G$2:$U$2)-6-AF$1)/(COLUMN($G$2:$U$2)-6),1),$G2:$U2)</f>
        <v>0.99999954181529616</v>
      </c>
      <c r="AG2" s="19">
        <f t="array" ref="AG2">SUMPRODUCT(IF(COLUMN($G$2:$U$2)-6&gt;AG$1,1-(COLUMN($G$2:$U$2)-6-AG$1)/(COLUMN($G$2:$U$2)-6),1),$G2:$U2)</f>
        <v>0.99999997032990706</v>
      </c>
      <c r="AH2" s="19">
        <f t="array" ref="AH2">SUMPRODUCT(IF(COLUMN($G$2:$U$2)-6&gt;AH$1,1-(COLUMN($G$2:$U$2)-6-AH$1)/(COLUMN($G$2:$U$2)-6),1),$G2:$U2)</f>
        <v>0.9999999986527125</v>
      </c>
      <c r="AI2" s="19">
        <f t="array" ref="AI2">SUMPRODUCT(IF(COLUMN($G$2:$U$2)-6&gt;AI$1,1-(COLUMN($G$2:$U$2)-6-AI$1)/(COLUMN($G$2:$U$2)-6),1),$G2:$U2)</f>
        <v>0.99999999996172173</v>
      </c>
      <c r="AJ2" s="19">
        <f t="array" ref="AJ2">SUMPRODUCT(IF(COLUMN($G$2:$U$2)-6&gt;AJ$1,1-(COLUMN($G$2:$U$2)-6-AJ$1)/(COLUMN($G$2:$U$2)-6),1),$G2:$U2)</f>
        <v>0.99999999999948797</v>
      </c>
      <c r="AK2" s="19">
        <f t="array" ref="AK2">SUMPRODUCT(IF(COLUMN($G$2:$U$2)-6&gt;AK$1,1-(COLUMN($G$2:$U$2)-6-AK$1)/(COLUMN($G$2:$U$2)-6),1),$G2:$U2)</f>
        <v>1</v>
      </c>
    </row>
    <row r="3" spans="1:37" x14ac:dyDescent="0.25">
      <c r="A3" s="3" t="s">
        <v>9</v>
      </c>
      <c r="B3" s="4" t="s">
        <v>8</v>
      </c>
      <c r="C3" s="20">
        <v>2.7240000000000002</v>
      </c>
      <c r="D3" s="5" t="s">
        <v>231</v>
      </c>
      <c r="G3" s="19">
        <f t="shared" ref="G3:G66" si="1">(_xlfn.BINOM.DIST(COLUMN()-6,15,$C3/35,1)-BINOMDIST(0,15,$C3/35,1))/(1-BINOMDIST(0,15,$C3/35,1))</f>
        <v>0.53381752366058544</v>
      </c>
      <c r="H3" s="19">
        <f>(_xlfn.BINOM.DIST(COLUMN()-6,15,$C3/35,1)-BINOMDIST(0,15,$C3/35,1))/(1-BINOMDIST(0,15,$C3/35,1))-SUM($G3:G3)</f>
        <v>0.31536846391002726</v>
      </c>
      <c r="I3" s="19">
        <f>(_xlfn.BINOM.DIST(COLUMN()-6,15,$C3/35,1)-BINOMDIST(0,15,$C3/35,1))/(1-BINOMDIST(0,15,$C3/35,1))-SUM($G3:H3)</f>
        <v>0.1153367625478362</v>
      </c>
      <c r="J3" s="19">
        <f>(_xlfn.BINOM.DIST(COLUMN()-6,15,$C3/35,1)-BINOMDIST(0,15,$C3/35,1))/(1-BINOMDIST(0,15,$C3/35,1))-SUM($G3:I3)</f>
        <v>2.9202256275279725E-2</v>
      </c>
      <c r="K3" s="19">
        <f>(_xlfn.BINOM.DIST(COLUMN()-6,15,$C3/35,1)-BINOMDIST(0,15,$C3/35,1))/(1-BINOMDIST(0,15,$C3/35,1))-SUM($G3:J3)</f>
        <v>5.422087043205237E-3</v>
      </c>
      <c r="L3" s="19">
        <f>(_xlfn.BINOM.DIST(COLUMN()-6,15,$C3/35,1)-BINOMDIST(0,15,$C3/35,1))/(1-BINOMDIST(0,15,$C3/35,1))-SUM($G3:K3)</f>
        <v>7.6268048011374212E-4</v>
      </c>
      <c r="M3" s="19">
        <f>(_xlfn.BINOM.DIST(COLUMN()-6,15,$C3/35,1)-BINOMDIST(0,15,$C3/35,1))/(1-BINOMDIST(0,15,$C3/35,1))-SUM($G3:L3)</f>
        <v>8.2758859526133044E-5</v>
      </c>
      <c r="N3" s="19">
        <f>(_xlfn.BINOM.DIST(COLUMN()-6,15,$C3/35,1)-BINOMDIST(0,15,$C3/35,1))/(1-BINOMDIST(0,15,$C3/35,1))-SUM($G3:M3)</f>
        <v>6.9846056932609812E-6</v>
      </c>
      <c r="O3" s="19">
        <f>(_xlfn.BINOM.DIST(COLUMN()-6,15,$C3/35,1)-BINOMDIST(0,15,$C3/35,1))/(1-BINOMDIST(0,15,$C3/35,1))-SUM($G3:N3)</f>
        <v>4.5848467133957627E-7</v>
      </c>
      <c r="P3" s="19">
        <f>(_xlfn.BINOM.DIST(COLUMN()-6,15,$C3/35,1)-BINOMDIST(0,15,$C3/35,1))/(1-BINOMDIST(0,15,$C3/35,1))-SUM($G3:O3)</f>
        <v>2.3216859434960213E-8</v>
      </c>
      <c r="Q3" s="19">
        <f>(_xlfn.BINOM.DIST(COLUMN()-6,15,$C3/35,1)-BINOMDIST(0,15,$C3/35,1))/(1-BINOMDIST(0,15,$C3/35,1))-SUM($G3:P3)</f>
        <v>8.9065221864359501E-10</v>
      </c>
      <c r="R3" s="19">
        <f>(_xlfn.BINOM.DIST(COLUMN()-6,15,$C3/35,1)-BINOMDIST(0,15,$C3/35,1))/(1-BINOMDIST(0,15,$C3/35,1))-SUM($G3:Q3)</f>
        <v>2.5055957308950383E-11</v>
      </c>
      <c r="S3" s="19">
        <f>(_xlfn.BINOM.DIST(COLUMN()-6,15,$C3/35,1)-BINOMDIST(0,15,$C3/35,1))/(1-BINOMDIST(0,15,$C3/35,1))-SUM($G3:R3)</f>
        <v>4.8805404162521882E-13</v>
      </c>
      <c r="T3" s="19">
        <f>(_xlfn.BINOM.DIST(COLUMN()-6,15,$C3/35,1)-BINOMDIST(0,15,$C3/35,1))/(1-BINOMDIST(0,15,$C3/35,1))-SUM($G3:S3)</f>
        <v>5.9952043329758453E-15</v>
      </c>
      <c r="U3" s="19">
        <f>(_xlfn.BINOM.DIST(COLUMN()-6,15,$C3/35,1)-BINOMDIST(0,15,$C3/35,1))/(1-BINOMDIST(0,15,$C3/35,1))-SUM($G3:T3)</f>
        <v>0</v>
      </c>
      <c r="W3" s="19">
        <f t="array" ref="W3">SUMPRODUCT(IF(COLUMN($G$2:$U$2)-6&gt;W$1,1-(COLUMN($G$2:$U$2)-6-W$1)/(COLUMN($G$2:$U$2)-6),1),$G3:$U3)</f>
        <v>0.738472187139809</v>
      </c>
      <c r="X3" s="19">
        <f t="array" ref="X3">SUMPRODUCT(IF(COLUMN($G$2:$U$2)-6&gt;X$1,1-(COLUMN($G$2:$U$2)-6-X$1)/(COLUMN($G$2:$U$2)-6),1),$G3:$U3)</f>
        <v>0.94312685061903268</v>
      </c>
      <c r="Y3" s="19">
        <f t="array" ref="Y3">SUMPRODUCT(IF(COLUMN($G$2:$U$2)-6&gt;Y$1,1-(COLUMN($G$2:$U$2)-6-Y$1)/(COLUMN($G$2:$U$2)-6),1),$G3:$U3)</f>
        <v>0.99009728214324233</v>
      </c>
      <c r="Z3" s="19">
        <f t="array" ref="Z3">SUMPRODUCT(IF(COLUMN($G$2:$U$2)-6&gt;Z$1,1-(COLUMN($G$2:$U$2)-6-Z$1)/(COLUMN($G$2:$U$2)-6),1),$G3:$U3)</f>
        <v>0.99862212615150681</v>
      </c>
      <c r="AA3" s="19">
        <f t="array" ref="AA3">SUMPRODUCT(IF(COLUMN($G$2:$U$2)-6&gt;AA$1,1-(COLUMN($G$2:$U$2)-6-AA$1)/(COLUMN($G$2:$U$2)-6),1),$G3:$U3)</f>
        <v>0.99984640609095166</v>
      </c>
      <c r="AB3" s="19">
        <f t="array" ref="AB3">SUMPRODUCT(IF(COLUMN($G$2:$U$2)-6&gt;AB$1,1-(COLUMN($G$2:$U$2)-6-AB$1)/(COLUMN($G$2:$U$2)-6),1),$G3:$U3)</f>
        <v>0.99998626862175488</v>
      </c>
      <c r="AC3" s="19">
        <f t="array" ref="AC3">SUMPRODUCT(IF(COLUMN($G$2:$U$2)-6&gt;AC$1,1-(COLUMN($G$2:$U$2)-6-AC$1)/(COLUMN($G$2:$U$2)-6),1),$G3:$U3)</f>
        <v>0.9999990177392063</v>
      </c>
      <c r="AD3" s="19">
        <f t="array" ref="AD3">SUMPRODUCT(IF(COLUMN($G$2:$U$2)-6&gt;AD$1,1-(COLUMN($G$2:$U$2)-6-AD$1)/(COLUMN($G$2:$U$2)-6),1),$G3:$U3)</f>
        <v>0.99999994416243942</v>
      </c>
      <c r="AE3" s="19">
        <f t="array" ref="AE3">SUMPRODUCT(IF(COLUMN($G$2:$U$2)-6&gt;AE$1,1-(COLUMN($G$2:$U$2)-6-AE$1)/(COLUMN($G$2:$U$2)-6),1),$G3:$U3)</f>
        <v>0.99999999750996094</v>
      </c>
      <c r="AF3" s="19">
        <f t="array" ref="AF3">SUMPRODUCT(IF(COLUMN($G$2:$U$2)-6&gt;AF$1,1-(COLUMN($G$2:$U$2)-6-AF$1)/(COLUMN($G$2:$U$2)-6),1),$G3:$U3)</f>
        <v>0.99999999991474142</v>
      </c>
      <c r="AG3" s="19">
        <f t="array" ref="AG3">SUMPRODUCT(IF(COLUMN($G$2:$U$2)-6&gt;AG$1,1-(COLUMN($G$2:$U$2)-6-AG$1)/(COLUMN($G$2:$U$2)-6),1),$G3:$U3)</f>
        <v>0.99999999999783562</v>
      </c>
      <c r="AH3" s="19">
        <f t="array" ref="AH3">SUMPRODUCT(IF(COLUMN($G$2:$U$2)-6&gt;AH$1,1-(COLUMN($G$2:$U$2)-6-AH$1)/(COLUMN($G$2:$U$2)-6),1),$G3:$U3)</f>
        <v>0.99999999999996159</v>
      </c>
      <c r="AI3" s="19">
        <f t="array" ref="AI3">SUMPRODUCT(IF(COLUMN($G$2:$U$2)-6&gt;AI$1,1-(COLUMN($G$2:$U$2)-6-AI$1)/(COLUMN($G$2:$U$2)-6),1),$G3:$U3)</f>
        <v>0.99999999999999956</v>
      </c>
      <c r="AJ3" s="19">
        <f t="array" ref="AJ3">SUMPRODUCT(IF(COLUMN($G$2:$U$2)-6&gt;AJ$1,1-(COLUMN($G$2:$U$2)-6-AJ$1)/(COLUMN($G$2:$U$2)-6),1),$G3:$U3)</f>
        <v>1</v>
      </c>
      <c r="AK3" s="19">
        <f t="array" ref="AK3">SUMPRODUCT(IF(COLUMN($G$2:$U$2)-6&gt;AK$1,1-(COLUMN($G$2:$U$2)-6-AK$1)/(COLUMN($G$2:$U$2)-6),1),$G3:$U3)</f>
        <v>1</v>
      </c>
    </row>
    <row r="4" spans="1:37" x14ac:dyDescent="0.25">
      <c r="A4" s="5" t="s">
        <v>12</v>
      </c>
      <c r="B4" s="4" t="s">
        <v>11</v>
      </c>
      <c r="C4" s="20">
        <v>6.5</v>
      </c>
      <c r="D4" s="5" t="s">
        <v>231</v>
      </c>
      <c r="G4" s="19">
        <f t="shared" si="1"/>
        <v>0.16451684686748963</v>
      </c>
      <c r="H4" s="19">
        <f>(_xlfn.BINOM.DIST(COLUMN()-6,15,$C4/35,1)-BINOMDIST(0,15,$C4/35,1))/(1-BINOMDIST(0,15,$C4/35,1))-SUM($G4:G4)</f>
        <v>0.26264970289371148</v>
      </c>
      <c r="I4" s="19">
        <f>(_xlfn.BINOM.DIST(COLUMN()-6,15,$C4/35,1)-BINOMDIST(0,15,$C4/35,1))/(1-BINOMDIST(0,15,$C4/35,1))-SUM($G4:H4)</f>
        <v>0.25957777654407782</v>
      </c>
      <c r="J4" s="19">
        <f>(_xlfn.BINOM.DIST(COLUMN()-6,15,$C4/35,1)-BINOMDIST(0,15,$C4/35,1))/(1-BINOMDIST(0,15,$C4/35,1))-SUM($G4:I4)</f>
        <v>0.17760584710910565</v>
      </c>
      <c r="K4" s="19">
        <f>(_xlfn.BINOM.DIST(COLUMN()-6,15,$C4/35,1)-BINOMDIST(0,15,$C4/35,1))/(1-BINOMDIST(0,15,$C4/35,1))-SUM($G4:J4)</f>
        <v>8.9114512760007591E-2</v>
      </c>
      <c r="L4" s="19">
        <f>(_xlfn.BINOM.DIST(COLUMN()-6,15,$C4/35,1)-BINOMDIST(0,15,$C4/35,1))/(1-BINOMDIST(0,15,$C4/35,1))-SUM($G4:K4)</f>
        <v>3.3873937598833281E-2</v>
      </c>
      <c r="M4" s="19">
        <f>(_xlfn.BINOM.DIST(COLUMN()-6,15,$C4/35,1)-BINOMDIST(0,15,$C4/35,1))/(1-BINOMDIST(0,15,$C4/35,1))-SUM($G4:L4)</f>
        <v>9.9329591455223909E-3</v>
      </c>
      <c r="N4" s="19">
        <f>(_xlfn.BINOM.DIST(COLUMN()-6,15,$C4/35,1)-BINOMDIST(0,15,$C4/35,1))/(1-BINOMDIST(0,15,$C4/35,1))-SUM($G4:M4)</f>
        <v>2.2654117349436564E-3</v>
      </c>
      <c r="O4" s="19">
        <f>(_xlfn.BINOM.DIST(COLUMN()-6,15,$C4/35,1)-BINOMDIST(0,15,$C4/35,1))/(1-BINOMDIST(0,15,$C4/35,1))-SUM($G4:N4)</f>
        <v>4.0185666253400587E-4</v>
      </c>
      <c r="P4" s="19">
        <f>(_xlfn.BINOM.DIST(COLUMN()-6,15,$C4/35,1)-BINOMDIST(0,15,$C4/35,1))/(1-BINOMDIST(0,15,$C4/35,1))-SUM($G4:O4)</f>
        <v>5.4990911715124824E-5</v>
      </c>
      <c r="Q4" s="19">
        <f>(_xlfn.BINOM.DIST(COLUMN()-6,15,$C4/35,1)-BINOMDIST(0,15,$C4/35,1))/(1-BINOMDIST(0,15,$C4/35,1))-SUM($G4:P4)</f>
        <v>5.7008122192891975E-6</v>
      </c>
      <c r="R4" s="19">
        <f>(_xlfn.BINOM.DIST(COLUMN()-6,15,$C4/35,1)-BINOMDIST(0,15,$C4/35,1))/(1-BINOMDIST(0,15,$C4/35,1))-SUM($G4:Q4)</f>
        <v>4.3339508104534019E-7</v>
      </c>
      <c r="S4" s="19">
        <f>(_xlfn.BINOM.DIST(COLUMN()-6,15,$C4/35,1)-BINOMDIST(0,15,$C4/35,1))/(1-BINOMDIST(0,15,$C4/35,1))-SUM($G4:R4)</f>
        <v>2.281026734163305E-8</v>
      </c>
      <c r="T4" s="19">
        <f>(_xlfn.BINOM.DIST(COLUMN()-6,15,$C4/35,1)-BINOMDIST(0,15,$C4/35,1))/(1-BINOMDIST(0,15,$C4/35,1))-SUM($G4:S4)</f>
        <v>7.4319173037906694E-10</v>
      </c>
      <c r="U4" s="19">
        <f>(_xlfn.BINOM.DIST(COLUMN()-6,15,$C4/35,1)-BINOMDIST(0,15,$C4/35,1))/(1-BINOMDIST(0,15,$C4/35,1))-SUM($G4:T4)</f>
        <v>1.1299960966937306E-11</v>
      </c>
      <c r="W4" s="19">
        <f t="array" ref="W4">SUMPRODUCT(IF(COLUMN($G$2:$U$2)-6&gt;W$1,1-(COLUMN($G$2:$U$2)-6-W$1)/(COLUMN($G$2:$U$2)-6),1),$G4:$U4)</f>
        <v>0.45199052106714277</v>
      </c>
      <c r="X4" s="19">
        <f t="array" ref="X4">SUMPRODUCT(IF(COLUMN($G$2:$U$2)-6&gt;X$1,1-(COLUMN($G$2:$U$2)-6-X$1)/(COLUMN($G$2:$U$2)-6),1),$G4:$U4)</f>
        <v>0.73946419526679574</v>
      </c>
      <c r="Y4" s="19">
        <f t="array" ref="Y4">SUMPRODUCT(IF(COLUMN($G$2:$U$2)-6&gt;Y$1,1-(COLUMN($G$2:$U$2)-6-Y$1)/(COLUMN($G$2:$U$2)-6),1),$G4:$U4)</f>
        <v>0.89561301801959303</v>
      </c>
      <c r="Z4" s="19">
        <f t="array" ref="Z4">SUMPRODUCT(IF(COLUMN($G$2:$U$2)-6&gt;Z$1,1-(COLUMN($G$2:$U$2)-6-Z$1)/(COLUMN($G$2:$U$2)-6),1),$G4:$U4)</f>
        <v>0.9652359152576977</v>
      </c>
      <c r="AA4" s="19">
        <f t="array" ref="AA4">SUMPRODUCT(IF(COLUMN($G$2:$U$2)-6&gt;AA$1,1-(COLUMN($G$2:$U$2)-6-AA$1)/(COLUMN($G$2:$U$2)-6),1),$G4:$U4)</f>
        <v>0.99045735071852592</v>
      </c>
      <c r="AB4" s="19">
        <f t="array" ref="AB4">SUMPRODUCT(IF(COLUMN($G$2:$U$2)-6&gt;AB$1,1-(COLUMN($G$2:$U$2)-6-AB$1)/(COLUMN($G$2:$U$2)-6),1),$G4:$U4)</f>
        <v>0.99785588362735278</v>
      </c>
      <c r="AC4" s="19">
        <f t="array" ref="AC4">SUMPRODUCT(IF(COLUMN($G$2:$U$2)-6&gt;AC$1,1-(COLUMN($G$2:$U$2)-6-AC$1)/(COLUMN($G$2:$U$2)-6),1),$G4:$U4)</f>
        <v>0.99960876026970724</v>
      </c>
      <c r="AD4" s="19">
        <f t="array" ref="AD4">SUMPRODUCT(IF(COLUMN($G$2:$U$2)-6&gt;AD$1,1-(COLUMN($G$2:$U$2)-6-AD$1)/(COLUMN($G$2:$U$2)-6),1),$G4:$U4)</f>
        <v>0.99994264274841549</v>
      </c>
      <c r="AE4" s="19">
        <f t="array" ref="AE4">SUMPRODUCT(IF(COLUMN($G$2:$U$2)-6&gt;AE$1,1-(COLUMN($G$2:$U$2)-6-AE$1)/(COLUMN($G$2:$U$2)-6),1),$G4:$U4)</f>
        <v>0.99999334876025636</v>
      </c>
      <c r="AF4" s="19">
        <f t="array" ref="AF4">SUMPRODUCT(IF(COLUMN($G$2:$U$2)-6&gt;AF$1,1-(COLUMN($G$2:$U$2)-6-AF$1)/(COLUMN($G$2:$U$2)-6),1),$G4:$U4)</f>
        <v>0.9999994040318152</v>
      </c>
      <c r="AG4" s="19">
        <f t="array" ref="AG4">SUMPRODUCT(IF(COLUMN($G$2:$U$2)-6&gt;AG$1,1-(COLUMN($G$2:$U$2)-6-AG$1)/(COLUMN($G$2:$U$2)-6),1),$G4:$U4)</f>
        <v>0.99999996021220261</v>
      </c>
      <c r="AH4" s="19">
        <f t="array" ref="AH4">SUMPRODUCT(IF(COLUMN($G$2:$U$2)-6&gt;AH$1,1-(COLUMN($G$2:$U$2)-6-AH$1)/(COLUMN($G$2:$U$2)-6),1),$G4:$U4)</f>
        <v>0.99999999813693374</v>
      </c>
      <c r="AI4" s="19">
        <f t="array" ref="AI4">SUMPRODUCT(IF(COLUMN($G$2:$U$2)-6&gt;AI$1,1-(COLUMN($G$2:$U$2)-6-AI$1)/(COLUMN($G$2:$U$2)-6),1),$G4:$U4)</f>
        <v>0.99999999994540822</v>
      </c>
      <c r="AJ4" s="19">
        <f t="array" ref="AJ4">SUMPRODUCT(IF(COLUMN($G$2:$U$2)-6&gt;AJ$1,1-(COLUMN($G$2:$U$2)-6-AJ$1)/(COLUMN($G$2:$U$2)-6),1),$G4:$U4)</f>
        <v>0.99999999999924671</v>
      </c>
      <c r="AK4" s="19">
        <f t="array" ref="AK4">SUMPRODUCT(IF(COLUMN($G$2:$U$2)-6&gt;AK$1,1-(COLUMN($G$2:$U$2)-6-AK$1)/(COLUMN($G$2:$U$2)-6),1),$G4:$U4)</f>
        <v>1</v>
      </c>
    </row>
    <row r="5" spans="1:37" x14ac:dyDescent="0.25">
      <c r="A5" s="5" t="s">
        <v>15</v>
      </c>
      <c r="B5" s="4" t="s">
        <v>14</v>
      </c>
      <c r="C5" s="18">
        <v>2.254</v>
      </c>
      <c r="D5" s="5" t="s">
        <v>231</v>
      </c>
      <c r="G5" s="19">
        <f t="shared" si="1"/>
        <v>0.60230653344654306</v>
      </c>
      <c r="H5" s="19">
        <f>(_xlfn.BINOM.DIST(COLUMN()-6,15,$C5/35,1)-BINOMDIST(0,15,$C5/35,1))/(1-BINOMDIST(0,15,$C5/35,1))-SUM($G5:G5)</f>
        <v>0.29020926173332795</v>
      </c>
      <c r="I5" s="19">
        <f>(_xlfn.BINOM.DIST(COLUMN()-6,15,$C5/35,1)-BINOMDIST(0,15,$C5/35,1))/(1-BINOMDIST(0,15,$C5/35,1))-SUM($G5:H5)</f>
        <v>8.6562346416966807E-2</v>
      </c>
      <c r="J5" s="19">
        <f>(_xlfn.BINOM.DIST(COLUMN()-6,15,$C5/35,1)-BINOMDIST(0,15,$C5/35,1))/(1-BINOMDIST(0,15,$C5/35,1))-SUM($G5:I5)</f>
        <v>1.7874995006154304E-2</v>
      </c>
      <c r="K5" s="19">
        <f>(_xlfn.BINOM.DIST(COLUMN()-6,15,$C5/35,1)-BINOMDIST(0,15,$C5/35,1))/(1-BINOMDIST(0,15,$C5/35,1))-SUM($G5:J5)</f>
        <v>2.7068504622401734E-3</v>
      </c>
      <c r="L5" s="19">
        <f>(_xlfn.BINOM.DIST(COLUMN()-6,15,$C5/35,1)-BINOMDIST(0,15,$C5/35,1))/(1-BINOMDIST(0,15,$C5/35,1))-SUM($G5:K5)</f>
        <v>3.1053365000743849E-4</v>
      </c>
      <c r="M5" s="19">
        <f>(_xlfn.BINOM.DIST(COLUMN()-6,15,$C5/35,1)-BINOMDIST(0,15,$C5/35,1))/(1-BINOMDIST(0,15,$C5/35,1))-SUM($G5:L5)</f>
        <v>2.7482028880587706E-5</v>
      </c>
      <c r="N5" s="19">
        <f>(_xlfn.BINOM.DIST(COLUMN()-6,15,$C5/35,1)-BINOMDIST(0,15,$C5/35,1))/(1-BINOMDIST(0,15,$C5/35,1))-SUM($G5:M5)</f>
        <v>1.8916659468848351E-6</v>
      </c>
      <c r="O5" s="19">
        <f>(_xlfn.BINOM.DIST(COLUMN()-6,15,$C5/35,1)-BINOMDIST(0,15,$C5/35,1))/(1-BINOMDIST(0,15,$C5/35,1))-SUM($G5:N5)</f>
        <v>1.0127345606569804E-7</v>
      </c>
      <c r="P5" s="19">
        <f>(_xlfn.BINOM.DIST(COLUMN()-6,15,$C5/35,1)-BINOMDIST(0,15,$C5/35,1))/(1-BINOMDIST(0,15,$C5/35,1))-SUM($G5:O5)</f>
        <v>4.182563295707098E-9</v>
      </c>
      <c r="Q5" s="19">
        <f>(_xlfn.BINOM.DIST(COLUMN()-6,15,$C5/35,1)-BINOMDIST(0,15,$C5/35,1))/(1-BINOMDIST(0,15,$C5/35,1))-SUM($G5:P5)</f>
        <v>1.308628760909869E-10</v>
      </c>
      <c r="R5" s="19">
        <f>(_xlfn.BINOM.DIST(COLUMN()-6,15,$C5/35,1)-BINOMDIST(0,15,$C5/35,1))/(1-BINOMDIST(0,15,$C5/35,1))-SUM($G5:Q5)</f>
        <v>3.0023761254938108E-12</v>
      </c>
      <c r="S5" s="19">
        <f>(_xlfn.BINOM.DIST(COLUMN()-6,15,$C5/35,1)-BINOMDIST(0,15,$C5/35,1))/(1-BINOMDIST(0,15,$C5/35,1))-SUM($G5:R5)</f>
        <v>4.7850612361344247E-14</v>
      </c>
      <c r="T5" s="19">
        <f>(_xlfn.BINOM.DIST(COLUMN()-6,15,$C5/35,1)-BINOMDIST(0,15,$C5/35,1))/(1-BINOMDIST(0,15,$C5/35,1))-SUM($G5:S5)</f>
        <v>0</v>
      </c>
      <c r="U5" s="19">
        <f>(_xlfn.BINOM.DIST(COLUMN()-6,15,$C5/35,1)-BINOMDIST(0,15,$C5/35,1))/(1-BINOMDIST(0,15,$C5/35,1))-SUM($G5:T5)</f>
        <v>0</v>
      </c>
      <c r="W5" s="19">
        <f t="array" ref="W5">SUMPRODUCT(IF(COLUMN($G$2:$U$2)-6&gt;W$1,1-(COLUMN($G$2:$U$2)-6-W$1)/(COLUMN($G$2:$U$2)-6),1),$G5:$U5)</f>
        <v>0.78133132838323271</v>
      </c>
      <c r="X5" s="19">
        <f t="array" ref="X5">SUMPRODUCT(IF(COLUMN($G$2:$U$2)-6&gt;X$1,1-(COLUMN($G$2:$U$2)-6-X$1)/(COLUMN($G$2:$U$2)-6),1),$G5:$U5)</f>
        <v>0.96035612331992237</v>
      </c>
      <c r="Y5" s="19">
        <f t="array" ref="Y5">SUMPRODUCT(IF(COLUMN($G$2:$U$2)-6&gt;Y$1,1-(COLUMN($G$2:$U$2)-6-Y$1)/(COLUMN($G$2:$U$2)-6),1),$G5:$U5)</f>
        <v>0.99427628738994789</v>
      </c>
      <c r="Z5" s="19">
        <f t="array" ref="Z5">SUMPRODUCT(IF(COLUMN($G$2:$U$2)-6&gt;Z$1,1-(COLUMN($G$2:$U$2)-6-Z$1)/(COLUMN($G$2:$U$2)-6),1),$G5:$U5)</f>
        <v>0.99934233598765143</v>
      </c>
      <c r="AA5" s="19">
        <f t="array" ref="AA5">SUMPRODUCT(IF(COLUMN($G$2:$U$2)-6&gt;AA$1,1-(COLUMN($G$2:$U$2)-6-AA$1)/(COLUMN($G$2:$U$2)-6),1),$G5:$U5)</f>
        <v>0.99993963583381618</v>
      </c>
      <c r="AB5" s="19">
        <f t="array" ref="AB5">SUMPRODUCT(IF(COLUMN($G$2:$U$2)-6&gt;AB$1,1-(COLUMN($G$2:$U$2)-6-AB$1)/(COLUMN($G$2:$U$2)-6),1),$G5:$U5)</f>
        <v>0.99999556558753311</v>
      </c>
      <c r="AC5" s="19">
        <f t="array" ref="AC5">SUMPRODUCT(IF(COLUMN($G$2:$U$2)-6&gt;AC$1,1-(COLUMN($G$2:$U$2)-6-AC$1)/(COLUMN($G$2:$U$2)-6),1),$G5:$U5)</f>
        <v>0.99999973973291534</v>
      </c>
      <c r="AD5" s="19">
        <f t="array" ref="AD5">SUMPRODUCT(IF(COLUMN($G$2:$U$2)-6&gt;AD$1,1-(COLUMN($G$2:$U$2)-6-AD$1)/(COLUMN($G$2:$U$2)-6),1),$G5:$U5)</f>
        <v>0.99999998787417177</v>
      </c>
      <c r="AE5" s="19">
        <f t="array" ref="AE5">SUMPRODUCT(IF(COLUMN($G$2:$U$2)-6&gt;AE$1,1-(COLUMN($G$2:$U$2)-6-AE$1)/(COLUMN($G$2:$U$2)-6),1),$G5:$U5)</f>
        <v>0.99999999955718466</v>
      </c>
      <c r="AF5" s="19">
        <f t="array" ref="AF5">SUMPRODUCT(IF(COLUMN($G$2:$U$2)-6&gt;AF$1,1-(COLUMN($G$2:$U$2)-6-AF$1)/(COLUMN($G$2:$U$2)-6),1),$G5:$U5)</f>
        <v>0.9999999999875917</v>
      </c>
      <c r="AG5" s="19">
        <f t="array" ref="AG5">SUMPRODUCT(IF(COLUMN($G$2:$U$2)-6&gt;AG$1,1-(COLUMN($G$2:$U$2)-6-AG$1)/(COLUMN($G$2:$U$2)-6),1),$G5:$U5)</f>
        <v>0.9999999999997421</v>
      </c>
      <c r="AH5" s="19">
        <f t="array" ref="AH5">SUMPRODUCT(IF(COLUMN($G$2:$U$2)-6&gt;AH$1,1-(COLUMN($G$2:$U$2)-6-AH$1)/(COLUMN($G$2:$U$2)-6),1),$G5:$U5)</f>
        <v>0.999999999999996</v>
      </c>
      <c r="AI5" s="19">
        <f t="array" ref="AI5">SUMPRODUCT(IF(COLUMN($G$2:$U$2)-6&gt;AI$1,1-(COLUMN($G$2:$U$2)-6-AI$1)/(COLUMN($G$2:$U$2)-6),1),$G5:$U5)</f>
        <v>0.99999999999999967</v>
      </c>
      <c r="AJ5" s="19">
        <f t="array" ref="AJ5">SUMPRODUCT(IF(COLUMN($G$2:$U$2)-6&gt;AJ$1,1-(COLUMN($G$2:$U$2)-6-AJ$1)/(COLUMN($G$2:$U$2)-6),1),$G5:$U5)</f>
        <v>0.99999999999999967</v>
      </c>
      <c r="AK5" s="19">
        <f t="array" ref="AK5">SUMPRODUCT(IF(COLUMN($G$2:$U$2)-6&gt;AK$1,1-(COLUMN($G$2:$U$2)-6-AK$1)/(COLUMN($G$2:$U$2)-6),1),$G5:$U5)</f>
        <v>0.99999999999999967</v>
      </c>
    </row>
    <row r="6" spans="1:37" x14ac:dyDescent="0.25">
      <c r="A6" s="5" t="s">
        <v>18</v>
      </c>
      <c r="B6" s="4" t="s">
        <v>17</v>
      </c>
      <c r="C6" s="18">
        <v>1.7350000000000001</v>
      </c>
      <c r="D6" s="5" t="s">
        <v>231</v>
      </c>
      <c r="G6" s="19">
        <f t="shared" si="1"/>
        <v>0.68392598965728513</v>
      </c>
      <c r="H6" s="19">
        <f>(_xlfn.BINOM.DIST(COLUMN()-6,15,$C6/35,1)-BINOMDIST(0,15,$C6/35,1))/(1-BINOMDIST(0,15,$C6/35,1))-SUM($G6:G6)</f>
        <v>0.24970031998760678</v>
      </c>
      <c r="I6" s="19">
        <f>(_xlfn.BINOM.DIST(COLUMN()-6,15,$C6/35,1)-BINOMDIST(0,15,$C6/35,1))/(1-BINOMDIST(0,15,$C6/35,1))-SUM($G6:H6)</f>
        <v>5.6435600153519228E-2</v>
      </c>
      <c r="J6" s="19">
        <f>(_xlfn.BINOM.DIST(COLUMN()-6,15,$C6/35,1)-BINOMDIST(0,15,$C6/35,1))/(1-BINOMDIST(0,15,$C6/35,1))-SUM($G6:I6)</f>
        <v>8.8305215331149212E-3</v>
      </c>
      <c r="K6" s="19">
        <f>(_xlfn.BINOM.DIST(COLUMN()-6,15,$C6/35,1)-BINOMDIST(0,15,$C6/35,1))/(1-BINOMDIST(0,15,$C6/35,1))-SUM($G6:J6)</f>
        <v>1.0132602041755812E-3</v>
      </c>
      <c r="L6" s="19">
        <f>(_xlfn.BINOM.DIST(COLUMN()-6,15,$C6/35,1)-BINOMDIST(0,15,$C6/35,1))/(1-BINOMDIST(0,15,$C6/35,1))-SUM($G6:K6)</f>
        <v>8.8080888533736967E-5</v>
      </c>
      <c r="M6" s="19">
        <f>(_xlfn.BINOM.DIST(COLUMN()-6,15,$C6/35,1)-BINOMDIST(0,15,$C6/35,1))/(1-BINOMDIST(0,15,$C6/35,1))-SUM($G6:L6)</f>
        <v>5.906607435601785E-6</v>
      </c>
      <c r="N6" s="19">
        <f>(_xlfn.BINOM.DIST(COLUMN()-6,15,$C6/35,1)-BINOMDIST(0,15,$C6/35,1))/(1-BINOMDIST(0,15,$C6/35,1))-SUM($G6:M6)</f>
        <v>3.0807046158543017E-7</v>
      </c>
      <c r="O6" s="19">
        <f>(_xlfn.BINOM.DIST(COLUMN()-6,15,$C6/35,1)-BINOMDIST(0,15,$C6/35,1))/(1-BINOMDIST(0,15,$C6/35,1))-SUM($G6:N6)</f>
        <v>1.2497338719441586E-8</v>
      </c>
      <c r="P6" s="19">
        <f>(_xlfn.BINOM.DIST(COLUMN()-6,15,$C6/35,1)-BINOMDIST(0,15,$C6/35,1))/(1-BINOMDIST(0,15,$C6/35,1))-SUM($G6:O6)</f>
        <v>3.9109371297030293E-10</v>
      </c>
      <c r="Q6" s="19">
        <f>(_xlfn.BINOM.DIST(COLUMN()-6,15,$C6/35,1)-BINOMDIST(0,15,$C6/35,1))/(1-BINOMDIST(0,15,$C6/35,1))-SUM($G6:P6)</f>
        <v>9.2719165678545323E-12</v>
      </c>
      <c r="R6" s="19">
        <f>(_xlfn.BINOM.DIST(COLUMN()-6,15,$C6/35,1)-BINOMDIST(0,15,$C6/35,1))/(1-BINOMDIST(0,15,$C6/35,1))-SUM($G6:Q6)</f>
        <v>1.609823385706477E-13</v>
      </c>
      <c r="S6" s="19">
        <f>(_xlfn.BINOM.DIST(COLUMN()-6,15,$C6/35,1)-BINOMDIST(0,15,$C6/35,1))/(1-BINOMDIST(0,15,$C6/35,1))-SUM($G6:R6)</f>
        <v>2.1094237467877974E-15</v>
      </c>
      <c r="T6" s="19">
        <f>(_xlfn.BINOM.DIST(COLUMN()-6,15,$C6/35,1)-BINOMDIST(0,15,$C6/35,1))/(1-BINOMDIST(0,15,$C6/35,1))-SUM($G6:S6)</f>
        <v>0</v>
      </c>
      <c r="U6" s="19">
        <f>(_xlfn.BINOM.DIST(COLUMN()-6,15,$C6/35,1)-BINOMDIST(0,15,$C6/35,1))/(1-BINOMDIST(0,15,$C6/35,1))-SUM($G6:T6)</f>
        <v>0</v>
      </c>
      <c r="W6" s="19">
        <f t="array" ref="W6">SUMPRODUCT(IF(COLUMN($G$2:$U$2)-6&gt;W$1,1-(COLUMN($G$2:$U$2)-6-W$1)/(COLUMN($G$2:$U$2)-6),1),$G6:$U6)</f>
        <v>0.83001386267956012</v>
      </c>
      <c r="X6" s="19">
        <f t="array" ref="X6">SUMPRODUCT(IF(COLUMN($G$2:$U$2)-6&gt;X$1,1-(COLUMN($G$2:$U$2)-6-X$1)/(COLUMN($G$2:$U$2)-6),1),$G6:$U6)</f>
        <v>0.976101735701835</v>
      </c>
      <c r="Y6" s="19">
        <f t="array" ref="Y6">SUMPRODUCT(IF(COLUMN($G$2:$U$2)-6&gt;Y$1,1-(COLUMN($G$2:$U$2)-6-Y$1)/(COLUMN($G$2:$U$2)-6),1),$G6:$U6)</f>
        <v>0.99733944873030644</v>
      </c>
      <c r="Z6" s="19">
        <f t="array" ref="Z6">SUMPRODUCT(IF(COLUMN($G$2:$U$2)-6&gt;Z$1,1-(COLUMN($G$2:$U$2)-6-Z$1)/(COLUMN($G$2:$U$2)-6),1),$G6:$U6)</f>
        <v>0.99976529504093814</v>
      </c>
      <c r="AA6" s="19">
        <f t="array" ref="AA6">SUMPRODUCT(IF(COLUMN($G$2:$U$2)-6&gt;AA$1,1-(COLUMN($G$2:$U$2)-6-AA$1)/(COLUMN($G$2:$U$2)-6),1),$G6:$U6)</f>
        <v>0.9999835109682913</v>
      </c>
      <c r="AB6" s="19">
        <f t="array" ref="AB6">SUMPRODUCT(IF(COLUMN($G$2:$U$2)-6&gt;AB$1,1-(COLUMN($G$2:$U$2)-6-AB$1)/(COLUMN($G$2:$U$2)-6),1),$G6:$U6)</f>
        <v>0.9999990748548091</v>
      </c>
      <c r="AC6" s="19">
        <f t="array" ref="AC6">SUMPRODUCT(IF(COLUMN($G$2:$U$2)-6&gt;AC$1,1-(COLUMN($G$2:$U$2)-6-AC$1)/(COLUMN($G$2:$U$2)-6),1),$G6:$U6)</f>
        <v>0.99999995859323809</v>
      </c>
      <c r="AD6" s="19">
        <f t="array" ref="AD6">SUMPRODUCT(IF(COLUMN($G$2:$U$2)-6&gt;AD$1,1-(COLUMN($G$2:$U$2)-6-AD$1)/(COLUMN($G$2:$U$2)-6),1),$G6:$U6)</f>
        <v>0.99999999853060484</v>
      </c>
      <c r="AE6" s="19">
        <f t="array" ref="AE6">SUMPRODUCT(IF(COLUMN($G$2:$U$2)-6&gt;AE$1,1-(COLUMN($G$2:$U$2)-6-AE$1)/(COLUMN($G$2:$U$2)-6),1),$G6:$U6)</f>
        <v>0.99999999995916389</v>
      </c>
      <c r="AF6" s="19">
        <f t="array" ref="AF6">SUMPRODUCT(IF(COLUMN($G$2:$U$2)-6&gt;AF$1,1-(COLUMN($G$2:$U$2)-6-AF$1)/(COLUMN($G$2:$U$2)-6),1),$G6:$U6)</f>
        <v>0.99999999999912981</v>
      </c>
      <c r="AG6" s="19">
        <f t="array" ref="AG6">SUMPRODUCT(IF(COLUMN($G$2:$U$2)-6&gt;AG$1,1-(COLUMN($G$2:$U$2)-6-AG$1)/(COLUMN($G$2:$U$2)-6),1),$G6:$U6)</f>
        <v>0.99999999999998623</v>
      </c>
      <c r="AH6" s="19">
        <f t="array" ref="AH6">SUMPRODUCT(IF(COLUMN($G$2:$U$2)-6&gt;AH$1,1-(COLUMN($G$2:$U$2)-6-AH$1)/(COLUMN($G$2:$U$2)-6),1),$G6:$U6)</f>
        <v>0.99999999999999989</v>
      </c>
      <c r="AI6" s="19">
        <f t="array" ref="AI6">SUMPRODUCT(IF(COLUMN($G$2:$U$2)-6&gt;AI$1,1-(COLUMN($G$2:$U$2)-6-AI$1)/(COLUMN($G$2:$U$2)-6),1),$G6:$U6)</f>
        <v>1</v>
      </c>
      <c r="AJ6" s="19">
        <f t="array" ref="AJ6">SUMPRODUCT(IF(COLUMN($G$2:$U$2)-6&gt;AJ$1,1-(COLUMN($G$2:$U$2)-6-AJ$1)/(COLUMN($G$2:$U$2)-6),1),$G6:$U6)</f>
        <v>1</v>
      </c>
      <c r="AK6" s="19">
        <f t="array" ref="AK6">SUMPRODUCT(IF(COLUMN($G$2:$U$2)-6&gt;AK$1,1-(COLUMN($G$2:$U$2)-6-AK$1)/(COLUMN($G$2:$U$2)-6),1),$G6:$U6)</f>
        <v>1</v>
      </c>
    </row>
    <row r="7" spans="1:37" x14ac:dyDescent="0.25">
      <c r="A7" s="5" t="s">
        <v>22</v>
      </c>
      <c r="B7" s="4" t="s">
        <v>21</v>
      </c>
      <c r="C7" s="18">
        <v>2</v>
      </c>
      <c r="D7" s="5" t="s">
        <v>231</v>
      </c>
      <c r="G7" s="19">
        <f t="shared" si="1"/>
        <v>0.6414723013095911</v>
      </c>
      <c r="H7" s="19">
        <f>(_xlfn.BINOM.DIST(COLUMN()-6,15,$C7/35,1)-BINOMDIST(0,15,$C7/35,1))/(1-BINOMDIST(0,15,$C7/35,1))-SUM($G7:G7)</f>
        <v>0.27213976419194763</v>
      </c>
      <c r="I7" s="19">
        <f>(_xlfn.BINOM.DIST(COLUMN()-6,15,$C7/35,1)-BINOMDIST(0,15,$C7/35,1))/(1-BINOMDIST(0,15,$C7/35,1))-SUM($G7:H7)</f>
        <v>7.1471049181723756E-2</v>
      </c>
      <c r="J7" s="19">
        <f>(_xlfn.BINOM.DIST(COLUMN()-6,15,$C7/35,1)-BINOMDIST(0,15,$C7/35,1))/(1-BINOMDIST(0,15,$C7/35,1))-SUM($G7:I7)</f>
        <v>1.2994736214858915E-2</v>
      </c>
      <c r="K7" s="19">
        <f>(_xlfn.BINOM.DIST(COLUMN()-6,15,$C7/35,1)-BINOMDIST(0,15,$C7/35,1))/(1-BINOMDIST(0,15,$C7/35,1))-SUM($G7:J7)</f>
        <v>1.7326314953143296E-3</v>
      </c>
      <c r="L7" s="19">
        <f>(_xlfn.BINOM.DIST(COLUMN()-6,15,$C7/35,1)-BINOMDIST(0,15,$C7/35,1))/(1-BINOMDIST(0,15,$C7/35,1))-SUM($G7:K7)</f>
        <v>1.7501328235514091E-4</v>
      </c>
      <c r="M7" s="19">
        <f>(_xlfn.BINOM.DIST(COLUMN()-6,15,$C7/35,1)-BINOMDIST(0,15,$C7/35,1))/(1-BINOMDIST(0,15,$C7/35,1))-SUM($G7:L7)</f>
        <v>1.3637398625143682E-5</v>
      </c>
      <c r="N7" s="19">
        <f>(_xlfn.BINOM.DIST(COLUMN()-6,15,$C7/35,1)-BINOMDIST(0,15,$C7/35,1))/(1-BINOMDIST(0,15,$C7/35,1))-SUM($G7:M7)</f>
        <v>8.2650900756764401E-7</v>
      </c>
      <c r="O7" s="19">
        <f>(_xlfn.BINOM.DIST(COLUMN()-6,15,$C7/35,1)-BINOMDIST(0,15,$C7/35,1))/(1-BINOMDIST(0,15,$C7/35,1))-SUM($G7:N7)</f>
        <v>3.8960020543044038E-8</v>
      </c>
      <c r="P7" s="19">
        <f>(_xlfn.BINOM.DIST(COLUMN()-6,15,$C7/35,1)-BINOMDIST(0,15,$C7/35,1))/(1-BINOMDIST(0,15,$C7/35,1))-SUM($G7:O7)</f>
        <v>1.4167279571708491E-9</v>
      </c>
      <c r="Q7" s="19">
        <f>(_xlfn.BINOM.DIST(COLUMN()-6,15,$C7/35,1)-BINOMDIST(0,15,$C7/35,1))/(1-BINOMDIST(0,15,$C7/35,1))-SUM($G7:P7)</f>
        <v>3.9028447140765365E-11</v>
      </c>
      <c r="R7" s="19">
        <f>(_xlfn.BINOM.DIST(COLUMN()-6,15,$C7/35,1)-BINOMDIST(0,15,$C7/35,1))/(1-BINOMDIST(0,15,$C7/35,1))-SUM($G7:Q7)</f>
        <v>7.8848039208878618E-13</v>
      </c>
      <c r="S7" s="19">
        <f>(_xlfn.BINOM.DIST(COLUMN()-6,15,$C7/35,1)-BINOMDIST(0,15,$C7/35,1))/(1-BINOMDIST(0,15,$C7/35,1))-SUM($G7:R7)</f>
        <v>1.099120794378905E-14</v>
      </c>
      <c r="T7" s="19">
        <f>(_xlfn.BINOM.DIST(COLUMN()-6,15,$C7/35,1)-BINOMDIST(0,15,$C7/35,1))/(1-BINOMDIST(0,15,$C7/35,1))-SUM($G7:S7)</f>
        <v>0</v>
      </c>
      <c r="U7" s="19">
        <f>(_xlfn.BINOM.DIST(COLUMN()-6,15,$C7/35,1)-BINOMDIST(0,15,$C7/35,1))/(1-BINOMDIST(0,15,$C7/35,1))-SUM($G7:T7)</f>
        <v>0</v>
      </c>
      <c r="W7" s="19">
        <f t="array" ref="W7">SUMPRODUCT(IF(COLUMN($G$2:$U$2)-6&gt;W$1,1-(COLUMN($G$2:$U$2)-6-W$1)/(COLUMN($G$2:$U$2)-6),1),$G7:$U7)</f>
        <v>0.80499230168691771</v>
      </c>
      <c r="X7" s="19">
        <f t="array" ref="X7">SUMPRODUCT(IF(COLUMN($G$2:$U$2)-6&gt;X$1,1-(COLUMN($G$2:$U$2)-6-X$1)/(COLUMN($G$2:$U$2)-6),1),$G7:$U7)</f>
        <v>0.96851230206424421</v>
      </c>
      <c r="Y7" s="19">
        <f t="array" ref="Y7">SUMPRODUCT(IF(COLUMN($G$2:$U$2)-6&gt;Y$1,1-(COLUMN($G$2:$U$2)-6-Y$1)/(COLUMN($G$2:$U$2)-6),1),$G7:$U7)</f>
        <v>0.99596242034559734</v>
      </c>
      <c r="Z7" s="19">
        <f t="array" ref="Z7">SUMPRODUCT(IF(COLUMN($G$2:$U$2)-6&gt;Z$1,1-(COLUMN($G$2:$U$2)-6-Z$1)/(COLUMN($G$2:$U$2)-6),1),$G7:$U7)</f>
        <v>0.99958885556637522</v>
      </c>
      <c r="AA7" s="19">
        <f t="array" ref="AA7">SUMPRODUCT(IF(COLUMN($G$2:$U$2)-6&gt;AA$1,1-(COLUMN($G$2:$U$2)-6-AA$1)/(COLUMN($G$2:$U$2)-6),1),$G7:$U7)</f>
        <v>0.99996660673343885</v>
      </c>
      <c r="AB7" s="19">
        <f t="array" ref="AB7">SUMPRODUCT(IF(COLUMN($G$2:$U$2)-6&gt;AB$1,1-(COLUMN($G$2:$U$2)-6-AB$1)/(COLUMN($G$2:$U$2)-6),1),$G7:$U7)</f>
        <v>0.99999783160143951</v>
      </c>
      <c r="AC7" s="19">
        <f t="array" ref="AC7">SUMPRODUCT(IF(COLUMN($G$2:$U$2)-6&gt;AC$1,1-(COLUMN($G$2:$U$2)-6-AC$1)/(COLUMN($G$2:$U$2)-6),1),$G7:$U7)</f>
        <v>0.99999988758904745</v>
      </c>
      <c r="AD7" s="19">
        <f t="array" ref="AD7">SUMPRODUCT(IF(COLUMN($G$2:$U$2)-6&gt;AD$1,1-(COLUMN($G$2:$U$2)-6-AD$1)/(COLUMN($G$2:$U$2)-6),1),$G7:$U7)</f>
        <v>0.99999999537685214</v>
      </c>
      <c r="AE7" s="19">
        <f t="array" ref="AE7">SUMPRODUCT(IF(COLUMN($G$2:$U$2)-6&gt;AE$1,1-(COLUMN($G$2:$U$2)-6-AE$1)/(COLUMN($G$2:$U$2)-6),1),$G7:$U7)</f>
        <v>0.99999999985103061</v>
      </c>
      <c r="AF7" s="19">
        <f t="array" ref="AF7">SUMPRODUCT(IF(COLUMN($G$2:$U$2)-6&gt;AF$1,1-(COLUMN($G$2:$U$2)-6-AF$1)/(COLUMN($G$2:$U$2)-6),1),$G7:$U7)</f>
        <v>0.99999999999631795</v>
      </c>
      <c r="AG7" s="19">
        <f t="array" ref="AG7">SUMPRODUCT(IF(COLUMN($G$2:$U$2)-6&gt;AG$1,1-(COLUMN($G$2:$U$2)-6-AG$1)/(COLUMN($G$2:$U$2)-6),1),$G7:$U7)</f>
        <v>0.99999999999993261</v>
      </c>
      <c r="AH7" s="19">
        <f t="array" ref="AH7">SUMPRODUCT(IF(COLUMN($G$2:$U$2)-6&gt;AH$1,1-(COLUMN($G$2:$U$2)-6-AH$1)/(COLUMN($G$2:$U$2)-6),1),$G7:$U7)</f>
        <v>0.99999999999999911</v>
      </c>
      <c r="AI7" s="19">
        <f t="array" ref="AI7">SUMPRODUCT(IF(COLUMN($G$2:$U$2)-6&gt;AI$1,1-(COLUMN($G$2:$U$2)-6-AI$1)/(COLUMN($G$2:$U$2)-6),1),$G7:$U7)</f>
        <v>1</v>
      </c>
      <c r="AJ7" s="19">
        <f t="array" ref="AJ7">SUMPRODUCT(IF(COLUMN($G$2:$U$2)-6&gt;AJ$1,1-(COLUMN($G$2:$U$2)-6-AJ$1)/(COLUMN($G$2:$U$2)-6),1),$G7:$U7)</f>
        <v>1</v>
      </c>
      <c r="AK7" s="19">
        <f t="array" ref="AK7">SUMPRODUCT(IF(COLUMN($G$2:$U$2)-6&gt;AK$1,1-(COLUMN($G$2:$U$2)-6-AK$1)/(COLUMN($G$2:$U$2)-6),1),$G7:$U7)</f>
        <v>1</v>
      </c>
    </row>
    <row r="8" spans="1:37" x14ac:dyDescent="0.25">
      <c r="A8" s="5" t="s">
        <v>24</v>
      </c>
      <c r="B8" s="4" t="s">
        <v>23</v>
      </c>
      <c r="C8" s="18">
        <v>2.4</v>
      </c>
      <c r="D8" s="5" t="s">
        <v>231</v>
      </c>
      <c r="G8" s="19">
        <f t="shared" si="1"/>
        <v>0.58047561531053671</v>
      </c>
      <c r="H8" s="19">
        <f>(_xlfn.BINOM.DIST(COLUMN()-6,15,$C8/35,1)-BINOMDIST(0,15,$C8/35,1))/(1-BINOMDIST(0,15,$C8/35,1))-SUM($G8:G8)</f>
        <v>0.29914080789009234</v>
      </c>
      <c r="I8" s="19">
        <f>(_xlfn.BINOM.DIST(COLUMN()-6,15,$C8/35,1)-BINOMDIST(0,15,$C8/35,1))/(1-BINOMDIST(0,15,$C8/35,1))-SUM($G8:H8)</f>
        <v>9.5431423375980429E-2</v>
      </c>
      <c r="J8" s="19">
        <f>(_xlfn.BINOM.DIST(COLUMN()-6,15,$C8/35,1)-BINOMDIST(0,15,$C8/35,1))/(1-BINOMDIST(0,15,$C8/35,1))-SUM($G8:I8)</f>
        <v>2.1076878782425257E-2</v>
      </c>
      <c r="K8" s="19">
        <f>(_xlfn.BINOM.DIST(COLUMN()-6,15,$C8/35,1)-BINOMDIST(0,15,$C8/35,1))/(1-BINOMDIST(0,15,$C8/35,1))-SUM($G8:J8)</f>
        <v>3.4136785267240288E-3</v>
      </c>
      <c r="L8" s="19">
        <f>(_xlfn.BINOM.DIST(COLUMN()-6,15,$C8/35,1)-BINOMDIST(0,15,$C8/35,1))/(1-BINOMDIST(0,15,$C8/35,1))-SUM($G8:K8)</f>
        <v>4.188562609478419E-4</v>
      </c>
      <c r="M8" s="19">
        <f>(_xlfn.BINOM.DIST(COLUMN()-6,15,$C8/35,1)-BINOMDIST(0,15,$C8/35,1))/(1-BINOMDIST(0,15,$C8/35,1))-SUM($G8:L8)</f>
        <v>3.9646341965071663E-5</v>
      </c>
      <c r="N8" s="19">
        <f>(_xlfn.BINOM.DIST(COLUMN()-6,15,$C8/35,1)-BINOMDIST(0,15,$C8/35,1))/(1-BINOMDIST(0,15,$C8/35,1))-SUM($G8:M8)</f>
        <v>2.9187491017435008E-6</v>
      </c>
      <c r="O8" s="19">
        <f>(_xlfn.BINOM.DIST(COLUMN()-6,15,$C8/35,1)-BINOMDIST(0,15,$C8/35,1))/(1-BINOMDIST(0,15,$C8/35,1))-SUM($G8:N8)</f>
        <v>1.6712673789331944E-7</v>
      </c>
      <c r="P8" s="19">
        <f>(_xlfn.BINOM.DIST(COLUMN()-6,15,$C8/35,1)-BINOMDIST(0,15,$C8/35,1))/(1-BINOMDIST(0,15,$C8/35,1))-SUM($G8:O8)</f>
        <v>7.3822853385863141E-9</v>
      </c>
      <c r="Q8" s="19">
        <f>(_xlfn.BINOM.DIST(COLUMN()-6,15,$C8/35,1)-BINOMDIST(0,15,$C8/35,1))/(1-BINOMDIST(0,15,$C8/35,1))-SUM($G8:P8)</f>
        <v>2.4703705747697313E-10</v>
      </c>
      <c r="R8" s="19">
        <f>(_xlfn.BINOM.DIST(COLUMN()-6,15,$C8/35,1)-BINOMDIST(0,15,$C8/35,1))/(1-BINOMDIST(0,15,$C8/35,1))-SUM($G8:Q8)</f>
        <v>6.0622618036632048E-12</v>
      </c>
      <c r="S8" s="19">
        <f>(_xlfn.BINOM.DIST(COLUMN()-6,15,$C8/35,1)-BINOMDIST(0,15,$C8/35,1))/(1-BINOMDIST(0,15,$C8/35,1))-SUM($G8:R8)</f>
        <v>1.0302869668521453E-13</v>
      </c>
      <c r="T8" s="19">
        <f>(_xlfn.BINOM.DIST(COLUMN()-6,15,$C8/35,1)-BINOMDIST(0,15,$C8/35,1))/(1-BINOMDIST(0,15,$C8/35,1))-SUM($G8:S8)</f>
        <v>0</v>
      </c>
      <c r="U8" s="19">
        <f>(_xlfn.BINOM.DIST(COLUMN()-6,15,$C8/35,1)-BINOMDIST(0,15,$C8/35,1))/(1-BINOMDIST(0,15,$C8/35,1))-SUM($G8:T8)</f>
        <v>0</v>
      </c>
      <c r="W8" s="19">
        <f t="array" ref="W8">SUMPRODUCT(IF(COLUMN($G$2:$U$2)-6&gt;W$1,1-(COLUMN($G$2:$U$2)-6-W$1)/(COLUMN($G$2:$U$2)-6),1),$G8:$U8)</f>
        <v>0.76788430642963146</v>
      </c>
      <c r="X8" s="19">
        <f t="array" ref="X8">SUMPRODUCT(IF(COLUMN($G$2:$U$2)-6&gt;X$1,1-(COLUMN($G$2:$U$2)-6-X$1)/(COLUMN($G$2:$U$2)-6),1),$G8:$U8)</f>
        <v>0.95529299754872632</v>
      </c>
      <c r="Y8" s="19">
        <f t="array" ref="Y8">SUMPRODUCT(IF(COLUMN($G$2:$U$2)-6&gt;Y$1,1-(COLUMN($G$2:$U$2)-6-Y$1)/(COLUMN($G$2:$U$2)-6),1),$G8:$U8)</f>
        <v>0.99313128472277468</v>
      </c>
      <c r="Z8" s="19">
        <f t="array" ref="Z8">SUMPRODUCT(IF(COLUMN($G$2:$U$2)-6&gt;Z$1,1-(COLUMN($G$2:$U$2)-6-Z$1)/(COLUMN($G$2:$U$2)-6),1),$G8:$U8)</f>
        <v>0.99915909743816333</v>
      </c>
      <c r="AA8" s="19">
        <f t="array" ref="AA8">SUMPRODUCT(IF(COLUMN($G$2:$U$2)-6&gt;AA$1,1-(COLUMN($G$2:$U$2)-6-AA$1)/(COLUMN($G$2:$U$2)-6),1),$G8:$U8)</f>
        <v>0.99991769045794543</v>
      </c>
      <c r="AB8" s="19">
        <f t="array" ref="AB8">SUMPRODUCT(IF(COLUMN($G$2:$U$2)-6&gt;AB$1,1-(COLUMN($G$2:$U$2)-6-AB$1)/(COLUMN($G$2:$U$2)-6),1),$G8:$U8)</f>
        <v>0.99999354777238281</v>
      </c>
      <c r="AC8" s="19">
        <f t="array" ref="AC8">SUMPRODUCT(IF(COLUMN($G$2:$U$2)-6&gt;AC$1,1-(COLUMN($G$2:$U$2)-6-AC$1)/(COLUMN($G$2:$U$2)-6),1),$G8:$U8)</f>
        <v>0.99999959570999541</v>
      </c>
      <c r="AD8" s="19">
        <f t="array" ref="AD8">SUMPRODUCT(IF(COLUMN($G$2:$U$2)-6&gt;AD$1,1-(COLUMN($G$2:$U$2)-6-AD$1)/(COLUMN($G$2:$U$2)-6),1),$G8:$U8)</f>
        <v>0.99999997988447031</v>
      </c>
      <c r="AE8" s="19">
        <f t="array" ref="AE8">SUMPRODUCT(IF(COLUMN($G$2:$U$2)-6&gt;AE$1,1-(COLUMN($G$2:$U$2)-6-AE$1)/(COLUMN($G$2:$U$2)-6),1),$G8:$U8)</f>
        <v>0.99999999921530736</v>
      </c>
      <c r="AF8" s="19">
        <f t="array" ref="AF8">SUMPRODUCT(IF(COLUMN($G$2:$U$2)-6&gt;AF$1,1-(COLUMN($G$2:$U$2)-6-AF$1)/(COLUMN($G$2:$U$2)-6),1),$G8:$U8)</f>
        <v>0.9999999999765069</v>
      </c>
      <c r="AG8" s="19">
        <f t="array" ref="AG8">SUMPRODUCT(IF(COLUMN($G$2:$U$2)-6&gt;AG$1,1-(COLUMN($G$2:$U$2)-6-AG$1)/(COLUMN($G$2:$U$2)-6),1),$G8:$U8)</f>
        <v>0.99999999999947797</v>
      </c>
      <c r="AH8" s="19">
        <f t="array" ref="AH8">SUMPRODUCT(IF(COLUMN($G$2:$U$2)-6&gt;AH$1,1-(COLUMN($G$2:$U$2)-6-AH$1)/(COLUMN($G$2:$U$2)-6),1),$G8:$U8)</f>
        <v>0.99999999999999112</v>
      </c>
      <c r="AI8" s="19">
        <f t="array" ref="AI8">SUMPRODUCT(IF(COLUMN($G$2:$U$2)-6&gt;AI$1,1-(COLUMN($G$2:$U$2)-6-AI$1)/(COLUMN($G$2:$U$2)-6),1),$G8:$U8)</f>
        <v>0.999999999999999</v>
      </c>
      <c r="AJ8" s="19">
        <f t="array" ref="AJ8">SUMPRODUCT(IF(COLUMN($G$2:$U$2)-6&gt;AJ$1,1-(COLUMN($G$2:$U$2)-6-AJ$1)/(COLUMN($G$2:$U$2)-6),1),$G8:$U8)</f>
        <v>0.999999999999999</v>
      </c>
      <c r="AK8" s="19">
        <f t="array" ref="AK8">SUMPRODUCT(IF(COLUMN($G$2:$U$2)-6&gt;AK$1,1-(COLUMN($G$2:$U$2)-6-AK$1)/(COLUMN($G$2:$U$2)-6),1),$G8:$U8)</f>
        <v>0.999999999999999</v>
      </c>
    </row>
    <row r="9" spans="1:37" x14ac:dyDescent="0.25">
      <c r="A9" s="5" t="s">
        <v>26</v>
      </c>
      <c r="B9" s="4" t="s">
        <v>25</v>
      </c>
      <c r="C9" s="18">
        <v>2.9350000000000001</v>
      </c>
      <c r="D9" s="5" t="s">
        <v>231</v>
      </c>
      <c r="G9" s="19">
        <f t="shared" si="1"/>
        <v>0.50476219862057203</v>
      </c>
      <c r="H9" s="19">
        <f>(_xlfn.BINOM.DIST(COLUMN()-6,15,$C9/35,1)-BINOMDIST(0,15,$C9/35,1))/(1-BINOMDIST(0,15,$C9/35,1))-SUM($G9:G9)</f>
        <v>0.32341616624542791</v>
      </c>
      <c r="I9" s="19">
        <f>(_xlfn.BINOM.DIST(COLUMN()-6,15,$C9/35,1)-BINOMDIST(0,15,$C9/35,1))/(1-BINOMDIST(0,15,$C9/35,1))-SUM($G9:H9)</f>
        <v>0.12828051170117283</v>
      </c>
      <c r="J9" s="19">
        <f>(_xlfn.BINOM.DIST(COLUMN()-6,15,$C9/35,1)-BINOMDIST(0,15,$C9/35,1))/(1-BINOMDIST(0,15,$C9/35,1))-SUM($G9:I9)</f>
        <v>3.5225632481796998E-2</v>
      </c>
      <c r="K9" s="19">
        <f>(_xlfn.BINOM.DIST(COLUMN()-6,15,$C9/35,1)-BINOMDIST(0,15,$C9/35,1))/(1-BINOMDIST(0,15,$C9/35,1))-SUM($G9:J9)</f>
        <v>7.0934635563688619E-3</v>
      </c>
      <c r="L9" s="19">
        <f>(_xlfn.BINOM.DIST(COLUMN()-6,15,$C9/35,1)-BINOMDIST(0,15,$C9/35,1))/(1-BINOMDIST(0,15,$C9/35,1))-SUM($G9:K9)</f>
        <v>1.0821412515172879E-3</v>
      </c>
      <c r="M9" s="19">
        <f>(_xlfn.BINOM.DIST(COLUMN()-6,15,$C9/35,1)-BINOMDIST(0,15,$C9/35,1))/(1-BINOMDIST(0,15,$C9/35,1))-SUM($G9:L9)</f>
        <v>1.2735185742751565E-4</v>
      </c>
      <c r="N9" s="19">
        <f>(_xlfn.BINOM.DIST(COLUMN()-6,15,$C9/35,1)-BINOMDIST(0,15,$C9/35,1))/(1-BINOMDIST(0,15,$C9/35,1))-SUM($G9:M9)</f>
        <v>1.1656875145482637E-5</v>
      </c>
      <c r="O9" s="19">
        <f>(_xlfn.BINOM.DIST(COLUMN()-6,15,$C9/35,1)-BINOMDIST(0,15,$C9/35,1))/(1-BINOMDIST(0,15,$C9/35,1))-SUM($G9:N9)</f>
        <v>8.2987854499450009E-7</v>
      </c>
      <c r="P9" s="19">
        <f>(_xlfn.BINOM.DIST(COLUMN()-6,15,$C9/35,1)-BINOMDIST(0,15,$C9/35,1))/(1-BINOMDIST(0,15,$C9/35,1))-SUM($G9:O9)</f>
        <v>4.5576676099834401E-8</v>
      </c>
      <c r="Q9" s="19">
        <f>(_xlfn.BINOM.DIST(COLUMN()-6,15,$C9/35,1)-BINOMDIST(0,15,$C9/35,1))/(1-BINOMDIST(0,15,$C9/35,1))-SUM($G9:P9)</f>
        <v>1.8962551529000393E-9</v>
      </c>
      <c r="R9" s="19">
        <f>(_xlfn.BINOM.DIST(COLUMN()-6,15,$C9/35,1)-BINOMDIST(0,15,$C9/35,1))/(1-BINOMDIST(0,15,$C9/35,1))-SUM($G9:Q9)</f>
        <v>5.7856719415383395E-11</v>
      </c>
      <c r="S9" s="19">
        <f>(_xlfn.BINOM.DIST(COLUMN()-6,15,$C9/35,1)-BINOMDIST(0,15,$C9/35,1))/(1-BINOMDIST(0,15,$C9/35,1))-SUM($G9:R9)</f>
        <v>1.2220224832049098E-12</v>
      </c>
      <c r="T9" s="19">
        <f>(_xlfn.BINOM.DIST(COLUMN()-6,15,$C9/35,1)-BINOMDIST(0,15,$C9/35,1))/(1-BINOMDIST(0,15,$C9/35,1))-SUM($G9:S9)</f>
        <v>1.609823385706477E-14</v>
      </c>
      <c r="U9" s="19">
        <f>(_xlfn.BINOM.DIST(COLUMN()-6,15,$C9/35,1)-BINOMDIST(0,15,$C9/35,1))/(1-BINOMDIST(0,15,$C9/35,1))-SUM($G9:T9)</f>
        <v>0</v>
      </c>
      <c r="W9" s="19">
        <f t="array" ref="W9">SUMPRODUCT(IF(COLUMN($G$2:$U$2)-6&gt;W$1,1-(COLUMN($G$2:$U$2)-6-W$1)/(COLUMN($G$2:$U$2)-6),1),$G9:$U9)</f>
        <v>0.71965565719290037</v>
      </c>
      <c r="X9" s="19">
        <f t="array" ref="X9">SUMPRODUCT(IF(COLUMN($G$2:$U$2)-6&gt;X$1,1-(COLUMN($G$2:$U$2)-6-X$1)/(COLUMN($G$2:$U$2)-6),1),$G9:$U9)</f>
        <v>0.93454911576522903</v>
      </c>
      <c r="Y9" s="19">
        <f t="array" ref="Y9">SUMPRODUCT(IF(COLUMN($G$2:$U$2)-6&gt;Y$1,1-(COLUMN($G$2:$U$2)-6-Y$1)/(COLUMN($G$2:$U$2)-6),1),$G9:$U9)</f>
        <v>0.98773449121484358</v>
      </c>
      <c r="Z9" s="19">
        <f t="array" ref="Z9">SUMPRODUCT(IF(COLUMN($G$2:$U$2)-6&gt;Z$1,1-(COLUMN($G$2:$U$2)-6-Z$1)/(COLUMN($G$2:$U$2)-6),1),$G9:$U9)</f>
        <v>0.99815969609740041</v>
      </c>
      <c r="AA9" s="19">
        <f t="array" ref="AA9">SUMPRODUCT(IF(COLUMN($G$2:$U$2)-6&gt;AA$1,1-(COLUMN($G$2:$U$2)-6-AA$1)/(COLUMN($G$2:$U$2)-6),1),$G9:$U9)</f>
        <v>0.99977849285950837</v>
      </c>
      <c r="AB9" s="19">
        <f t="array" ref="AB9">SUMPRODUCT(IF(COLUMN($G$2:$U$2)-6&gt;AB$1,1-(COLUMN($G$2:$U$2)-6-AB$1)/(COLUMN($G$2:$U$2)-6),1),$G9:$U9)</f>
        <v>0.99997859691034208</v>
      </c>
      <c r="AC9" s="19">
        <f t="array" ref="AC9">SUMPRODUCT(IF(COLUMN($G$2:$U$2)-6&gt;AC$1,1-(COLUMN($G$2:$U$2)-6-AC$1)/(COLUMN($G$2:$U$2)-6),1),$G9:$U9)</f>
        <v>0.99999834408592325</v>
      </c>
      <c r="AD9" s="19">
        <f t="array" ref="AD9">SUMPRODUCT(IF(COLUMN($G$2:$U$2)-6&gt;AD$1,1-(COLUMN($G$2:$U$2)-6-AD$1)/(COLUMN($G$2:$U$2)-6),1),$G9:$U9)</f>
        <v>0.99999989813901458</v>
      </c>
      <c r="AE9" s="19">
        <f t="array" ref="AE9">SUMPRODUCT(IF(COLUMN($G$2:$U$2)-6&gt;AE$1,1-(COLUMN($G$2:$U$2)-6-AE$1)/(COLUMN($G$2:$U$2)-6),1),$G9:$U9)</f>
        <v>0.99999999508271276</v>
      </c>
      <c r="AF9" s="19">
        <f t="array" ref="AF9">SUMPRODUCT(IF(COLUMN($G$2:$U$2)-6&gt;AF$1,1-(COLUMN($G$2:$U$2)-6-AF$1)/(COLUMN($G$2:$U$2)-6),1),$G9:$U9)</f>
        <v>0.99999999981768373</v>
      </c>
      <c r="AG9" s="19">
        <f t="array" ref="AG9">SUMPRODUCT(IF(COLUMN($G$2:$U$2)-6&gt;AG$1,1-(COLUMN($G$2:$U$2)-6-AG$1)/(COLUMN($G$2:$U$2)-6),1),$G9:$U9)</f>
        <v>0.99999999999498723</v>
      </c>
      <c r="AH9" s="19">
        <f t="array" ref="AH9">SUMPRODUCT(IF(COLUMN($G$2:$U$2)-6&gt;AH$1,1-(COLUMN($G$2:$U$2)-6-AH$1)/(COLUMN($G$2:$U$2)-6),1),$G9:$U9)</f>
        <v>0.99999999999990363</v>
      </c>
      <c r="AI9" s="19">
        <f t="array" ref="AI9">SUMPRODUCT(IF(COLUMN($G$2:$U$2)-6&gt;AI$1,1-(COLUMN($G$2:$U$2)-6-AI$1)/(COLUMN($G$2:$U$2)-6),1),$G9:$U9)</f>
        <v>0.99999999999999889</v>
      </c>
      <c r="AJ9" s="19">
        <f t="array" ref="AJ9">SUMPRODUCT(IF(COLUMN($G$2:$U$2)-6&gt;AJ$1,1-(COLUMN($G$2:$U$2)-6-AJ$1)/(COLUMN($G$2:$U$2)-6),1),$G9:$U9)</f>
        <v>1</v>
      </c>
      <c r="AK9" s="19">
        <f t="array" ref="AK9">SUMPRODUCT(IF(COLUMN($G$2:$U$2)-6&gt;AK$1,1-(COLUMN($G$2:$U$2)-6-AK$1)/(COLUMN($G$2:$U$2)-6),1),$G9:$U9)</f>
        <v>1</v>
      </c>
    </row>
    <row r="10" spans="1:37" x14ac:dyDescent="0.25">
      <c r="A10" s="5" t="s">
        <v>28</v>
      </c>
      <c r="B10" s="4" t="s">
        <v>27</v>
      </c>
      <c r="C10" s="20">
        <v>5.3140000000000001</v>
      </c>
      <c r="D10" s="5" t="s">
        <v>231</v>
      </c>
      <c r="G10" s="19">
        <f t="shared" si="1"/>
        <v>0.24808134086495651</v>
      </c>
      <c r="H10" s="19">
        <f>(_xlfn.BINOM.DIST(COLUMN()-6,15,$C10/35,1)-BINOMDIST(0,15,$C10/35,1))/(1-BINOMDIST(0,15,$C10/35,1))-SUM($G10:G10)</f>
        <v>0.31085797067623322</v>
      </c>
      <c r="I10" s="19">
        <f>(_xlfn.BINOM.DIST(COLUMN()-6,15,$C10/35,1)-BINOMDIST(0,15,$C10/35,1))/(1-BINOMDIST(0,15,$C10/35,1))-SUM($G10:H10)</f>
        <v>0.2411315135109201</v>
      </c>
      <c r="J10" s="19">
        <f>(_xlfn.BINOM.DIST(COLUMN()-6,15,$C10/35,1)-BINOMDIST(0,15,$C10/35,1))/(1-BINOMDIST(0,15,$C10/35,1))-SUM($G10:I10)</f>
        <v>0.12949264260564208</v>
      </c>
      <c r="K10" s="19">
        <f>(_xlfn.BINOM.DIST(COLUMN()-6,15,$C10/35,1)-BINOMDIST(0,15,$C10/35,1))/(1-BINOMDIST(0,15,$C10/35,1))-SUM($G10:J10)</f>
        <v>5.0996179551776599E-2</v>
      </c>
      <c r="L10" s="19">
        <f>(_xlfn.BINOM.DIST(COLUMN()-6,15,$C10/35,1)-BINOMDIST(0,15,$C10/35,1))/(1-BINOMDIST(0,15,$C10/35,1))-SUM($G10:K10)</f>
        <v>1.5214450029090054E-2</v>
      </c>
      <c r="M10" s="19">
        <f>(_xlfn.BINOM.DIST(COLUMN()-6,15,$C10/35,1)-BINOMDIST(0,15,$C10/35,1))/(1-BINOMDIST(0,15,$C10/35,1))-SUM($G10:L10)</f>
        <v>3.5016327421837357E-3</v>
      </c>
      <c r="N10" s="19">
        <f>(_xlfn.BINOM.DIST(COLUMN()-6,15,$C10/35,1)-BINOMDIST(0,15,$C10/35,1))/(1-BINOMDIST(0,15,$C10/35,1))-SUM($G10:M10)</f>
        <v>6.2681655972396388E-4</v>
      </c>
      <c r="O10" s="19">
        <f>(_xlfn.BINOM.DIST(COLUMN()-6,15,$C10/35,1)-BINOMDIST(0,15,$C10/35,1))/(1-BINOMDIST(0,15,$C10/35,1))-SUM($G10:N10)</f>
        <v>8.7270177444698227E-5</v>
      </c>
      <c r="P10" s="19">
        <f>(_xlfn.BINOM.DIST(COLUMN()-6,15,$C10/35,1)-BINOMDIST(0,15,$C10/35,1))/(1-BINOMDIST(0,15,$C10/35,1))-SUM($G10:O10)</f>
        <v>9.3731804138297292E-6</v>
      </c>
      <c r="Q10" s="19">
        <f>(_xlfn.BINOM.DIST(COLUMN()-6,15,$C10/35,1)-BINOMDIST(0,15,$C10/35,1))/(1-BINOMDIST(0,15,$C10/35,1))-SUM($G10:P10)</f>
        <v>7.6266560788962323E-7</v>
      </c>
      <c r="R10" s="19">
        <f>(_xlfn.BINOM.DIST(COLUMN()-6,15,$C10/35,1)-BINOMDIST(0,15,$C10/35,1))/(1-BINOMDIST(0,15,$C10/35,1))-SUM($G10:Q10)</f>
        <v>4.5507478674267077E-8</v>
      </c>
      <c r="S10" s="19">
        <f>(_xlfn.BINOM.DIST(COLUMN()-6,15,$C10/35,1)-BINOMDIST(0,15,$C10/35,1))/(1-BINOMDIST(0,15,$C10/35,1))-SUM($G10:R10)</f>
        <v>1.8798819167997749E-9</v>
      </c>
      <c r="T10" s="19">
        <f>(_xlfn.BINOM.DIST(COLUMN()-6,15,$C10/35,1)-BINOMDIST(0,15,$C10/35,1))/(1-BINOMDIST(0,15,$C10/35,1))-SUM($G10:S10)</f>
        <v>4.8073101055479128E-11</v>
      </c>
      <c r="U10" s="19">
        <f>(_xlfn.BINOM.DIST(COLUMN()-6,15,$C10/35,1)-BINOMDIST(0,15,$C10/35,1))/(1-BINOMDIST(0,15,$C10/35,1))-SUM($G10:T10)</f>
        <v>5.7365223682381838E-13</v>
      </c>
      <c r="W10" s="19">
        <f t="array" ref="W10">SUMPRODUCT(IF(COLUMN($G$2:$U$2)-6&gt;W$1,1-(COLUMN($G$2:$U$2)-6-W$1)/(COLUMN($G$2:$U$2)-6),1),$G10:$U10)</f>
        <v>0.52958492820353908</v>
      </c>
      <c r="X10" s="19">
        <f t="array" ref="X10">SUMPRODUCT(IF(COLUMN($G$2:$U$2)-6&gt;X$1,1-(COLUMN($G$2:$U$2)-6-X$1)/(COLUMN($G$2:$U$2)-6),1),$G10:$U10)</f>
        <v>0.81108851554212136</v>
      </c>
      <c r="Y10" s="19">
        <f t="array" ref="Y10">SUMPRODUCT(IF(COLUMN($G$2:$U$2)-6&gt;Y$1,1-(COLUMN($G$2:$U$2)-6-Y$1)/(COLUMN($G$2:$U$2)-6),1),$G10:$U10)</f>
        <v>0.93716311754258719</v>
      </c>
      <c r="Z10" s="19">
        <f t="array" ref="Z10">SUMPRODUCT(IF(COLUMN($G$2:$U$2)-6&gt;Z$1,1-(COLUMN($G$2:$U$2)-6-Z$1)/(COLUMN($G$2:$U$2)-6),1),$G10:$U10)</f>
        <v>0.9828605483727465</v>
      </c>
      <c r="AA10" s="19">
        <f t="array" ref="AA10">SUMPRODUCT(IF(COLUMN($G$2:$U$2)-6&gt;AA$1,1-(COLUMN($G$2:$U$2)-6-AA$1)/(COLUMN($G$2:$U$2)-6),1),$G10:$U10)</f>
        <v>0.9961848185514951</v>
      </c>
      <c r="AB10" s="19">
        <f t="array" ref="AB10">SUMPRODUCT(IF(COLUMN($G$2:$U$2)-6&gt;AB$1,1-(COLUMN($G$2:$U$2)-6-AB$1)/(COLUMN($G$2:$U$2)-6),1),$G10:$U10)</f>
        <v>0.9993098528198886</v>
      </c>
      <c r="AC10" s="19">
        <f t="array" ref="AC10">SUMPRODUCT(IF(COLUMN($G$2:$U$2)-6&gt;AC$1,1-(COLUMN($G$2:$U$2)-6-AC$1)/(COLUMN($G$2:$U$2)-6),1),$G10:$U10)</f>
        <v>0.99989914541676683</v>
      </c>
      <c r="AD10" s="19">
        <f t="array" ref="AD10">SUMPRODUCT(IF(COLUMN($G$2:$U$2)-6&gt;AD$1,1-(COLUMN($G$2:$U$2)-6-AD$1)/(COLUMN($G$2:$U$2)-6),1),$G10:$U10)</f>
        <v>0.99998820476476169</v>
      </c>
      <c r="AE10" s="19">
        <f t="array" ref="AE10">SUMPRODUCT(IF(COLUMN($G$2:$U$2)-6&gt;AE$1,1-(COLUMN($G$2:$U$2)-6-AE$1)/(COLUMN($G$2:$U$2)-6),1),$G10:$U10)</f>
        <v>0.99999891204279112</v>
      </c>
      <c r="AF10" s="19">
        <f t="array" ref="AF10">SUMPRODUCT(IF(COLUMN($G$2:$U$2)-6&gt;AF$1,1-(COLUMN($G$2:$U$2)-6-AF$1)/(COLUMN($G$2:$U$2)-6),1),$G10:$U10)</f>
        <v>0.99999992263443804</v>
      </c>
      <c r="AG10" s="19">
        <f t="array" ref="AG10">SUMPRODUCT(IF(COLUMN($G$2:$U$2)-6&gt;AG$1,1-(COLUMN($G$2:$U$2)-6-AG$1)/(COLUMN($G$2:$U$2)-6),1),$G10:$U10)</f>
        <v>0.999999995908043</v>
      </c>
      <c r="AH10" s="19">
        <f t="array" ref="AH10">SUMPRODUCT(IF(COLUMN($G$2:$U$2)-6&gt;AH$1,1-(COLUMN($G$2:$U$2)-6-AH$1)/(COLUMN($G$2:$U$2)-6),1),$G10:$U10)</f>
        <v>0.99999999984841137</v>
      </c>
      <c r="AI10" s="19">
        <f t="array" ref="AI10">SUMPRODUCT(IF(COLUMN($G$2:$U$2)-6&gt;AI$1,1-(COLUMN($G$2:$U$2)-6-AI$1)/(COLUMN($G$2:$U$2)-6),1),$G10:$U10)</f>
        <v>0.9999999999964897</v>
      </c>
      <c r="AJ10" s="19">
        <f t="array" ref="AJ10">SUMPRODUCT(IF(COLUMN($G$2:$U$2)-6&gt;AJ$1,1-(COLUMN($G$2:$U$2)-6-AJ$1)/(COLUMN($G$2:$U$2)-6),1),$G10:$U10)</f>
        <v>0.99999999999996181</v>
      </c>
      <c r="AK10" s="19">
        <f t="array" ref="AK10">SUMPRODUCT(IF(COLUMN($G$2:$U$2)-6&gt;AK$1,1-(COLUMN($G$2:$U$2)-6-AK$1)/(COLUMN($G$2:$U$2)-6),1),$G10:$U10)</f>
        <v>1</v>
      </c>
    </row>
    <row r="11" spans="1:37" x14ac:dyDescent="0.25">
      <c r="A11" s="5" t="s">
        <v>30</v>
      </c>
      <c r="B11" s="4" t="s">
        <v>29</v>
      </c>
      <c r="C11" s="18">
        <v>2.5499999999999998</v>
      </c>
      <c r="D11" s="5" t="s">
        <v>231</v>
      </c>
      <c r="G11" s="19">
        <f t="shared" si="1"/>
        <v>0.5585675245157028</v>
      </c>
      <c r="H11" s="19">
        <f>(_xlfn.BINOM.DIST(COLUMN()-6,15,$C11/35,1)-BINOMDIST(0,15,$C11/35,1))/(1-BINOMDIST(0,15,$C11/35,1))-SUM($G11:G11)</f>
        <v>0.30725517142081027</v>
      </c>
      <c r="I11" s="19">
        <f>(_xlfn.BINOM.DIST(COLUMN()-6,15,$C11/35,1)-BINOMDIST(0,15,$C11/35,1))/(1-BINOMDIST(0,15,$C11/35,1))-SUM($G11:H11)</f>
        <v>0.10462772401232534</v>
      </c>
      <c r="J11" s="19">
        <f>(_xlfn.BINOM.DIST(COLUMN()-6,15,$C11/35,1)-BINOMDIST(0,15,$C11/35,1))/(1-BINOMDIST(0,15,$C11/35,1))-SUM($G11:I11)</f>
        <v>2.466570381184241E-2</v>
      </c>
      <c r="K11" s="19">
        <f>(_xlfn.BINOM.DIST(COLUMN()-6,15,$C11/35,1)-BINOMDIST(0,15,$C11/35,1))/(1-BINOMDIST(0,15,$C11/35,1))-SUM($G11:J11)</f>
        <v>4.2642403200133794E-3</v>
      </c>
      <c r="L11" s="19">
        <f>(_xlfn.BINOM.DIST(COLUMN()-6,15,$C11/35,1)-BINOMDIST(0,15,$C11/35,1))/(1-BINOMDIST(0,15,$C11/35,1))-SUM($G11:K11)</f>
        <v>5.5849064283697292E-4</v>
      </c>
      <c r="M11" s="19">
        <f>(_xlfn.BINOM.DIST(COLUMN()-6,15,$C11/35,1)-BINOMDIST(0,15,$C11/35,1))/(1-BINOMDIST(0,15,$C11/35,1))-SUM($G11:L11)</f>
        <v>5.6426855615798743E-5</v>
      </c>
      <c r="N11" s="19">
        <f>(_xlfn.BINOM.DIST(COLUMN()-6,15,$C11/35,1)-BINOMDIST(0,15,$C11/35,1))/(1-BINOMDIST(0,15,$C11/35,1))-SUM($G11:M11)</f>
        <v>4.4341596859842625E-6</v>
      </c>
      <c r="O11" s="19">
        <f>(_xlfn.BINOM.DIST(COLUMN()-6,15,$C11/35,1)-BINOMDIST(0,15,$C11/35,1))/(1-BINOMDIST(0,15,$C11/35,1))-SUM($G11:N11)</f>
        <v>2.7101438271337486E-7</v>
      </c>
      <c r="P11" s="19">
        <f>(_xlfn.BINOM.DIST(COLUMN()-6,15,$C11/35,1)-BINOMDIST(0,15,$C11/35,1))/(1-BINOMDIST(0,15,$C11/35,1))-SUM($G11:O11)</f>
        <v>1.2778181734951488E-8</v>
      </c>
      <c r="Q11" s="19">
        <f>(_xlfn.BINOM.DIST(COLUMN()-6,15,$C11/35,1)-BINOMDIST(0,15,$C11/35,1))/(1-BINOMDIST(0,15,$C11/35,1))-SUM($G11:P11)</f>
        <v>4.5642767343423429E-10</v>
      </c>
      <c r="R11" s="19">
        <f>(_xlfn.BINOM.DIST(COLUMN()-6,15,$C11/35,1)-BINOMDIST(0,15,$C11/35,1))/(1-BINOMDIST(0,15,$C11/35,1))-SUM($G11:Q11)</f>
        <v>1.1955658685280923E-11</v>
      </c>
      <c r="S11" s="19">
        <f>(_xlfn.BINOM.DIST(COLUMN()-6,15,$C11/35,1)-BINOMDIST(0,15,$C11/35,1))/(1-BINOMDIST(0,15,$C11/35,1))-SUM($G11:R11)</f>
        <v>2.1693757901175559E-13</v>
      </c>
      <c r="T11" s="19">
        <f>(_xlfn.BINOM.DIST(COLUMN()-6,15,$C11/35,1)-BINOMDIST(0,15,$C11/35,1))/(1-BINOMDIST(0,15,$C11/35,1))-SUM($G11:S11)</f>
        <v>2.3314683517128287E-15</v>
      </c>
      <c r="U11" s="19">
        <f>(_xlfn.BINOM.DIST(COLUMN()-6,15,$C11/35,1)-BINOMDIST(0,15,$C11/35,1))/(1-BINOMDIST(0,15,$C11/35,1))-SUM($G11:T11)</f>
        <v>0</v>
      </c>
      <c r="W11" s="19">
        <f t="array" ref="W11">SUMPRODUCT(IF(COLUMN($G$2:$U$2)-6&gt;W$1,1-(COLUMN($G$2:$U$2)-6-W$1)/(COLUMN($G$2:$U$2)-6),1),$G11:$U11)</f>
        <v>0.75419202070335412</v>
      </c>
      <c r="X11" s="19">
        <f t="array" ref="X11">SUMPRODUCT(IF(COLUMN($G$2:$U$2)-6&gt;X$1,1-(COLUMN($G$2:$U$2)-6-X$1)/(COLUMN($G$2:$U$2)-6),1),$G11:$U11)</f>
        <v>0.94981651689100577</v>
      </c>
      <c r="Y11" s="19">
        <f t="array" ref="Y11">SUMPRODUCT(IF(COLUMN($G$2:$U$2)-6&gt;Y$1,1-(COLUMN($G$2:$U$2)-6-Y$1)/(COLUMN($G$2:$U$2)-6),1),$G11:$U11)</f>
        <v>0.99181342736825195</v>
      </c>
      <c r="Z11" s="19">
        <f t="array" ref="Z11">SUMPRODUCT(IF(COLUMN($G$2:$U$2)-6&gt;Z$1,1-(COLUMN($G$2:$U$2)-6-Z$1)/(COLUMN($G$2:$U$2)-6),1),$G11:$U11)</f>
        <v>0.9989344298413898</v>
      </c>
      <c r="AA11" s="19">
        <f t="array" ref="AA11">SUMPRODUCT(IF(COLUMN($G$2:$U$2)-6&gt;AA$1,1-(COLUMN($G$2:$U$2)-6-AA$1)/(COLUMN($G$2:$U$2)-6),1),$G11:$U11)</f>
        <v>0.99988900636156708</v>
      </c>
      <c r="AB11" s="19">
        <f t="array" ref="AB11">SUMPRODUCT(IF(COLUMN($G$2:$U$2)-6&gt;AB$1,1-(COLUMN($G$2:$U$2)-6-AB$1)/(COLUMN($G$2:$U$2)-6),1),$G11:$U11)</f>
        <v>0.99999073481774137</v>
      </c>
      <c r="AC11" s="19">
        <f t="array" ref="AC11">SUMPRODUCT(IF(COLUMN($G$2:$U$2)-6&gt;AC$1,1-(COLUMN($G$2:$U$2)-6-AC$1)/(COLUMN($G$2:$U$2)-6),1),$G11:$U11)</f>
        <v>0.99999938150010981</v>
      </c>
      <c r="AD11" s="19">
        <f t="array" ref="AD11">SUMPRODUCT(IF(COLUMN($G$2:$U$2)-6&gt;AD$1,1-(COLUMN($G$2:$U$2)-6-AD$1)/(COLUMN($G$2:$U$2)-6),1),$G11:$U11)</f>
        <v>0.99999996720310436</v>
      </c>
      <c r="AE11" s="19">
        <f t="array" ref="AE11">SUMPRODUCT(IF(COLUMN($G$2:$U$2)-6&gt;AE$1,1-(COLUMN($G$2:$U$2)-6-AE$1)/(COLUMN($G$2:$U$2)-6),1),$G11:$U11)</f>
        <v>0.99999999863613853</v>
      </c>
      <c r="AF11" s="19">
        <f t="array" ref="AF11">SUMPRODUCT(IF(COLUMN($G$2:$U$2)-6&gt;AF$1,1-(COLUMN($G$2:$U$2)-6-AF$1)/(COLUMN($G$2:$U$2)-6),1),$G11:$U11)</f>
        <v>0.99999999995646316</v>
      </c>
      <c r="AG11" s="19">
        <f t="array" ref="AG11">SUMPRODUCT(IF(COLUMN($G$2:$U$2)-6&gt;AG$1,1-(COLUMN($G$2:$U$2)-6-AG$1)/(COLUMN($G$2:$U$2)-6),1),$G11:$U11)</f>
        <v>0.99999999999896971</v>
      </c>
      <c r="AH11" s="19">
        <f t="array" ref="AH11">SUMPRODUCT(IF(COLUMN($G$2:$U$2)-6&gt;AH$1,1-(COLUMN($G$2:$U$2)-6-AH$1)/(COLUMN($G$2:$U$2)-6),1),$G11:$U11)</f>
        <v>0.99999999999998301</v>
      </c>
      <c r="AI11" s="19">
        <f t="array" ref="AI11">SUMPRODUCT(IF(COLUMN($G$2:$U$2)-6&gt;AI$1,1-(COLUMN($G$2:$U$2)-6-AI$1)/(COLUMN($G$2:$U$2)-6),1),$G11:$U11)</f>
        <v>0.99999999999999978</v>
      </c>
      <c r="AJ11" s="19">
        <f t="array" ref="AJ11">SUMPRODUCT(IF(COLUMN($G$2:$U$2)-6&gt;AJ$1,1-(COLUMN($G$2:$U$2)-6-AJ$1)/(COLUMN($G$2:$U$2)-6),1),$G11:$U11)</f>
        <v>1</v>
      </c>
      <c r="AK11" s="19">
        <f t="array" ref="AK11">SUMPRODUCT(IF(COLUMN($G$2:$U$2)-6&gt;AK$1,1-(COLUMN($G$2:$U$2)-6-AK$1)/(COLUMN($G$2:$U$2)-6),1),$G11:$U11)</f>
        <v>1</v>
      </c>
    </row>
    <row r="12" spans="1:37" x14ac:dyDescent="0.25">
      <c r="A12" s="5" t="s">
        <v>32</v>
      </c>
      <c r="B12" s="4" t="s">
        <v>224</v>
      </c>
      <c r="C12" s="18">
        <v>3.5</v>
      </c>
      <c r="D12" s="5" t="s">
        <v>231</v>
      </c>
      <c r="G12" s="19">
        <f t="shared" si="1"/>
        <v>0.43212196802380376</v>
      </c>
      <c r="H12" s="19">
        <f>(_xlfn.BINOM.DIST(COLUMN()-6,15,$C12/35,1)-BINOMDIST(0,15,$C12/35,1))/(1-BINOMDIST(0,15,$C12/35,1))-SUM($G12:G12)</f>
        <v>0.33609486401851396</v>
      </c>
      <c r="I12" s="19">
        <f>(_xlfn.BINOM.DIST(COLUMN()-6,15,$C12/35,1)-BINOMDIST(0,15,$C12/35,1))/(1-BINOMDIST(0,15,$C12/35,1))-SUM($G12:H12)</f>
        <v>0.16182345304595114</v>
      </c>
      <c r="J12" s="19">
        <f>(_xlfn.BINOM.DIST(COLUMN()-6,15,$C12/35,1)-BINOMDIST(0,15,$C12/35,1))/(1-BINOMDIST(0,15,$C12/35,1))-SUM($G12:I12)</f>
        <v>5.3941151015317046E-2</v>
      </c>
      <c r="K12" s="19">
        <f>(_xlfn.BINOM.DIST(COLUMN()-6,15,$C12/35,1)-BINOMDIST(0,15,$C12/35,1))/(1-BINOMDIST(0,15,$C12/35,1))-SUM($G12:J12)</f>
        <v>1.3185614692632908E-2</v>
      </c>
      <c r="L12" s="19">
        <f>(_xlfn.BINOM.DIST(COLUMN()-6,15,$C12/35,1)-BINOMDIST(0,15,$C12/35,1))/(1-BINOMDIST(0,15,$C12/35,1))-SUM($G12:K12)</f>
        <v>2.4417804986357483E-3</v>
      </c>
      <c r="M12" s="19">
        <f>(_xlfn.BINOM.DIST(COLUMN()-6,15,$C12/35,1)-BINOMDIST(0,15,$C12/35,1))/(1-BINOMDIST(0,15,$C12/35,1))-SUM($G12:L12)</f>
        <v>3.4882578551942434E-4</v>
      </c>
      <c r="N12" s="19">
        <f>(_xlfn.BINOM.DIST(COLUMN()-6,15,$C12/35,1)-BINOMDIST(0,15,$C12/35,1))/(1-BINOMDIST(0,15,$C12/35,1))-SUM($G12:M12)</f>
        <v>3.875842061318302E-5</v>
      </c>
      <c r="O12" s="19">
        <f>(_xlfn.BINOM.DIST(COLUMN()-6,15,$C12/35,1)-BINOMDIST(0,15,$C12/35,1))/(1-BINOMDIST(0,15,$C12/35,1))-SUM($G12:N12)</f>
        <v>3.3494931396260696E-6</v>
      </c>
      <c r="P12" s="19">
        <f>(_xlfn.BINOM.DIST(COLUMN()-6,15,$C12/35,1)-BINOMDIST(0,15,$C12/35,1))/(1-BINOMDIST(0,15,$C12/35,1))-SUM($G12:O12)</f>
        <v>2.2329954252331419E-7</v>
      </c>
      <c r="Q12" s="19">
        <f>(_xlfn.BINOM.DIST(COLUMN()-6,15,$C12/35,1)-BINOMDIST(0,15,$C12/35,1))/(1-BINOMDIST(0,15,$C12/35,1))-SUM($G12:P12)</f>
        <v>1.1277754730087963E-8</v>
      </c>
      <c r="R12" s="19">
        <f>(_xlfn.BINOM.DIST(COLUMN()-6,15,$C12/35,1)-BINOMDIST(0,15,$C12/35,1))/(1-BINOMDIST(0,15,$C12/35,1))-SUM($G12:Q12)</f>
        <v>4.1769476766262414E-10</v>
      </c>
      <c r="S12" s="19">
        <f>(_xlfn.BINOM.DIST(COLUMN()-6,15,$C12/35,1)-BINOMDIST(0,15,$C12/35,1))/(1-BINOMDIST(0,15,$C12/35,1))-SUM($G12:R12)</f>
        <v>1.071009947395396E-11</v>
      </c>
      <c r="T12" s="19">
        <f>(_xlfn.BINOM.DIST(COLUMN()-6,15,$C12/35,1)-BINOMDIST(0,15,$C12/35,1))/(1-BINOMDIST(0,15,$C12/35,1))-SUM($G12:S12)</f>
        <v>1.6997514507011147E-13</v>
      </c>
      <c r="U12" s="19">
        <f>(_xlfn.BINOM.DIST(COLUMN()-6,15,$C12/35,1)-BINOMDIST(0,15,$C12/35,1))/(1-BINOMDIST(0,15,$C12/35,1))-SUM($G12:T12)</f>
        <v>0</v>
      </c>
      <c r="W12" s="19">
        <f t="array" ref="W12">SUMPRODUCT(IF(COLUMN($G$2:$U$2)-6&gt;W$1,1-(COLUMN($G$2:$U$2)-6-W$1)/(COLUMN($G$2:$U$2)-6),1),$G12:$U12)</f>
        <v>0.67069499777157682</v>
      </c>
      <c r="X12" s="19">
        <f t="array" ref="X12">SUMPRODUCT(IF(COLUMN($G$2:$U$2)-6&gt;X$1,1-(COLUMN($G$2:$U$2)-6-X$1)/(COLUMN($G$2:$U$2)-6),1),$G12:$U12)</f>
        <v>0.90926802751934988</v>
      </c>
      <c r="Y12" s="19">
        <f t="array" ref="Y12">SUMPRODUCT(IF(COLUMN($G$2:$U$2)-6&gt;Y$1,1-(COLUMN($G$2:$U$2)-6-Y$1)/(COLUMN($G$2:$U$2)-6),1),$G12:$U12)</f>
        <v>0.97979362525786562</v>
      </c>
      <c r="Z12" s="19">
        <f t="array" ref="Z12">SUMPRODUCT(IF(COLUMN($G$2:$U$2)-6&gt;Z$1,1-(COLUMN($G$2:$U$2)-6-Z$1)/(COLUMN($G$2:$U$2)-6),1),$G12:$U12)</f>
        <v>0.99637807198106465</v>
      </c>
      <c r="AA12" s="19">
        <f t="array" ref="AA12">SUMPRODUCT(IF(COLUMN($G$2:$U$2)-6&gt;AA$1,1-(COLUMN($G$2:$U$2)-6-AA$1)/(COLUMN($G$2:$U$2)-6),1),$G12:$U12)</f>
        <v>0.99947723095043439</v>
      </c>
      <c r="AB12" s="19">
        <f t="array" ref="AB12">SUMPRODUCT(IF(COLUMN($G$2:$U$2)-6&gt;AB$1,1-(COLUMN($G$2:$U$2)-6-AB$1)/(COLUMN($G$2:$U$2)-6),1),$G12:$U12)</f>
        <v>0.99993926698127766</v>
      </c>
      <c r="AC12" s="19">
        <f t="array" ref="AC12">SUMPRODUCT(IF(COLUMN($G$2:$U$2)-6&gt;AC$1,1-(COLUMN($G$2:$U$2)-6-AC$1)/(COLUMN($G$2:$U$2)-6),1),$G12:$U12)</f>
        <v>0.99999433959568118</v>
      </c>
      <c r="AD12" s="19">
        <f t="array" ref="AD12">SUMPRODUCT(IF(COLUMN($G$2:$U$2)-6&gt;AD$1,1-(COLUMN($G$2:$U$2)-6-AD$1)/(COLUMN($G$2:$U$2)-6),1),$G12:$U12)</f>
        <v>0.99999957995501088</v>
      </c>
      <c r="AE12" s="19">
        <f t="array" ref="AE12">SUMPRODUCT(IF(COLUMN($G$2:$U$2)-6&gt;AE$1,1-(COLUMN($G$2:$U$2)-6-AE$1)/(COLUMN($G$2:$U$2)-6),1),$G12:$U12)</f>
        <v>0.99999997551176401</v>
      </c>
      <c r="AF12" s="19">
        <f t="array" ref="AF12">SUMPRODUCT(IF(COLUMN($G$2:$U$2)-6&gt;AF$1,1-(COLUMN($G$2:$U$2)-6-AF$1)/(COLUMN($G$2:$U$2)-6),1),$G12:$U12)</f>
        <v>0.9999999989026126</v>
      </c>
      <c r="AG12" s="19">
        <f t="array" ref="AG12">SUMPRODUCT(IF(COLUMN($G$2:$U$2)-6&gt;AG$1,1-(COLUMN($G$2:$U$2)-6-AG$1)/(COLUMN($G$2:$U$2)-6),1),$G12:$U12)</f>
        <v>0.99999999996350686</v>
      </c>
      <c r="AH12" s="19">
        <f t="array" ref="AH12">SUMPRODUCT(IF(COLUMN($G$2:$U$2)-6&gt;AH$1,1-(COLUMN($G$2:$U$2)-6-AH$1)/(COLUMN($G$2:$U$2)-6),1),$G12:$U12)</f>
        <v>0.99999999999915068</v>
      </c>
      <c r="AI12" s="19">
        <f t="array" ref="AI12">SUMPRODUCT(IF(COLUMN($G$2:$U$2)-6&gt;AI$1,1-(COLUMN($G$2:$U$2)-6-AI$1)/(COLUMN($G$2:$U$2)-6),1),$G12:$U12)</f>
        <v>0.99999999999998679</v>
      </c>
      <c r="AJ12" s="19">
        <f t="array" ref="AJ12">SUMPRODUCT(IF(COLUMN($G$2:$U$2)-6&gt;AJ$1,1-(COLUMN($G$2:$U$2)-6-AJ$1)/(COLUMN($G$2:$U$2)-6),1),$G12:$U12)</f>
        <v>0.99999999999999889</v>
      </c>
      <c r="AK12" s="19">
        <f t="array" ref="AK12">SUMPRODUCT(IF(COLUMN($G$2:$U$2)-6&gt;AK$1,1-(COLUMN($G$2:$U$2)-6-AK$1)/(COLUMN($G$2:$U$2)-6),1),$G12:$U12)</f>
        <v>0.99999999999999889</v>
      </c>
    </row>
    <row r="13" spans="1:37" x14ac:dyDescent="0.25">
      <c r="A13" s="5" t="s">
        <v>34</v>
      </c>
      <c r="B13" s="4" t="s">
        <v>33</v>
      </c>
      <c r="C13" s="20">
        <v>2.8959999999999999</v>
      </c>
      <c r="D13" s="5" t="s">
        <v>231</v>
      </c>
      <c r="G13" s="19">
        <f t="shared" si="1"/>
        <v>0.51005350595975385</v>
      </c>
      <c r="H13" s="19">
        <f>(_xlfn.BINOM.DIST(COLUMN()-6,15,$C13/35,1)-BINOMDIST(0,15,$C13/35,1))/(1-BINOMDIST(0,15,$C13/35,1))-SUM($G13:G13)</f>
        <v>0.32207216150062734</v>
      </c>
      <c r="I13" s="19">
        <f>(_xlfn.BINOM.DIST(COLUMN()-6,15,$C13/35,1)-BINOMDIST(0,15,$C13/35,1))/(1-BINOMDIST(0,15,$C13/35,1))-SUM($G13:H13)</f>
        <v>0.12589680139728798</v>
      </c>
      <c r="J13" s="19">
        <f>(_xlfn.BINOM.DIST(COLUMN()-6,15,$C13/35,1)-BINOMDIST(0,15,$C13/35,1))/(1-BINOMDIST(0,15,$C13/35,1))-SUM($G13:I13)</f>
        <v>3.407025325628088E-2</v>
      </c>
      <c r="K13" s="19">
        <f>(_xlfn.BINOM.DIST(COLUMN()-6,15,$C13/35,1)-BINOMDIST(0,15,$C13/35,1))/(1-BINOMDIST(0,15,$C13/35,1))-SUM($G13:J13)</f>
        <v>6.7614128316225708E-3</v>
      </c>
      <c r="L13" s="19">
        <f>(_xlfn.BINOM.DIST(COLUMN()-6,15,$C13/35,1)-BINOMDIST(0,15,$C13/35,1))/(1-BINOMDIST(0,15,$C13/35,1))-SUM($G13:K13)</f>
        <v>1.0165426717532178E-3</v>
      </c>
      <c r="M13" s="19">
        <f>(_xlfn.BINOM.DIST(COLUMN()-6,15,$C13/35,1)-BINOMDIST(0,15,$C13/35,1))/(1-BINOMDIST(0,15,$C13/35,1))-SUM($G13:L13)</f>
        <v>1.1789882968116228E-4</v>
      </c>
      <c r="N13" s="19">
        <f>(_xlfn.BINOM.DIST(COLUMN()-6,15,$C13/35,1)-BINOMDIST(0,15,$C13/35,1))/(1-BINOMDIST(0,15,$C13/35,1))-SUM($G13:M13)</f>
        <v>1.0635279428017341E-5</v>
      </c>
      <c r="O13" s="19">
        <f>(_xlfn.BINOM.DIST(COLUMN()-6,15,$C13/35,1)-BINOMDIST(0,15,$C13/35,1))/(1-BINOMDIST(0,15,$C13/35,1))-SUM($G13:N13)</f>
        <v>7.4618041567831028E-7</v>
      </c>
      <c r="P13" s="19">
        <f>(_xlfn.BINOM.DIST(COLUMN()-6,15,$C13/35,1)-BINOMDIST(0,15,$C13/35,1))/(1-BINOMDIST(0,15,$C13/35,1))-SUM($G13:O13)</f>
        <v>4.0386340938169951E-8</v>
      </c>
      <c r="Q13" s="19">
        <f>(_xlfn.BINOM.DIST(COLUMN()-6,15,$C13/35,1)-BINOMDIST(0,15,$C13/35,1))/(1-BINOMDIST(0,15,$C13/35,1))-SUM($G13:P13)</f>
        <v>1.6559651427883182E-9</v>
      </c>
      <c r="R13" s="19">
        <f>(_xlfn.BINOM.DIST(COLUMN()-6,15,$C13/35,1)-BINOMDIST(0,15,$C13/35,1))/(1-BINOMDIST(0,15,$C13/35,1))-SUM($G13:Q13)</f>
        <v>4.9793280609833346E-11</v>
      </c>
      <c r="S13" s="19">
        <f>(_xlfn.BINOM.DIST(COLUMN()-6,15,$C13/35,1)-BINOMDIST(0,15,$C13/35,1))/(1-BINOMDIST(0,15,$C13/35,1))-SUM($G13:R13)</f>
        <v>1.0365042157900461E-12</v>
      </c>
      <c r="T13" s="19">
        <f>(_xlfn.BINOM.DIST(COLUMN()-6,15,$C13/35,1)-BINOMDIST(0,15,$C13/35,1))/(1-BINOMDIST(0,15,$C13/35,1))-SUM($G13:S13)</f>
        <v>1.3433698597964394E-14</v>
      </c>
      <c r="U13" s="19">
        <f>(_xlfn.BINOM.DIST(COLUMN()-6,15,$C13/35,1)-BINOMDIST(0,15,$C13/35,1))/(1-BINOMDIST(0,15,$C13/35,1))-SUM($G13:T13)</f>
        <v>0</v>
      </c>
      <c r="W13" s="19">
        <f t="array" ref="W13">SUMPRODUCT(IF(COLUMN($G$2:$U$2)-6&gt;W$1,1-(COLUMN($G$2:$U$2)-6-W$1)/(COLUMN($G$2:$U$2)-6),1),$G13:$U13)</f>
        <v>0.72311271603707483</v>
      </c>
      <c r="X13" s="19">
        <f t="array" ref="X13">SUMPRODUCT(IF(COLUMN($G$2:$U$2)-6&gt;X$1,1-(COLUMN($G$2:$U$2)-6-X$1)/(COLUMN($G$2:$U$2)-6),1),$G13:$U13)</f>
        <v>0.93617192611439615</v>
      </c>
      <c r="Y13" s="19">
        <f t="array" ref="Y13">SUMPRODUCT(IF(COLUMN($G$2:$U$2)-6&gt;Y$1,1-(COLUMN($G$2:$U$2)-6-Y$1)/(COLUMN($G$2:$U$2)-6),1),$G13:$U13)</f>
        <v>0.98819505544140362</v>
      </c>
      <c r="Z13" s="19">
        <f t="array" ref="Z13">SUMPRODUCT(IF(COLUMN($G$2:$U$2)-6&gt;Z$1,1-(COLUMN($G$2:$U$2)-6-Z$1)/(COLUMN($G$2:$U$2)-6),1),$G13:$U13)</f>
        <v>0.9982525843026484</v>
      </c>
      <c r="AA13" s="19">
        <f t="array" ref="AA13">SUMPRODUCT(IF(COLUMN($G$2:$U$2)-6&gt;AA$1,1-(COLUMN($G$2:$U$2)-6-AA$1)/(COLUMN($G$2:$U$2)-6),1),$G13:$U13)</f>
        <v>0.99979254984982302</v>
      </c>
      <c r="AB13" s="19">
        <f t="array" ref="AB13">SUMPRODUCT(IF(COLUMN($G$2:$U$2)-6&gt;AB$1,1-(COLUMN($G$2:$U$2)-6-AB$1)/(COLUMN($G$2:$U$2)-6),1),$G13:$U13)</f>
        <v>0.99998023283067294</v>
      </c>
      <c r="AC13" s="19">
        <f t="array" ref="AC13">SUMPRODUCT(IF(COLUMN($G$2:$U$2)-6&gt;AC$1,1-(COLUMN($G$2:$U$2)-6-AC$1)/(COLUMN($G$2:$U$2)-6),1),$G13:$U13)</f>
        <v>0.9999984920328977</v>
      </c>
      <c r="AD13" s="19">
        <f t="array" ref="AD13">SUMPRODUCT(IF(COLUMN($G$2:$U$2)-6&gt;AD$1,1-(COLUMN($G$2:$U$2)-6-AD$1)/(COLUMN($G$2:$U$2)-6),1),$G13:$U13)</f>
        <v>0.99999990854516774</v>
      </c>
      <c r="AE13" s="19">
        <f t="array" ref="AE13">SUMPRODUCT(IF(COLUMN($G$2:$U$2)-6&gt;AE$1,1-(COLUMN($G$2:$U$2)-6-AE$1)/(COLUMN($G$2:$U$2)-6),1),$G13:$U13)</f>
        <v>0.9999999956475093</v>
      </c>
      <c r="AF13" s="19">
        <f t="array" ref="AF13">SUMPRODUCT(IF(COLUMN($G$2:$U$2)-6&gt;AF$1,1-(COLUMN($G$2:$U$2)-6-AF$1)/(COLUMN($G$2:$U$2)-6),1),$G13:$U13)</f>
        <v>0.99999999984091581</v>
      </c>
      <c r="AG13" s="19">
        <f t="array" ref="AG13">SUMPRODUCT(IF(COLUMN($G$2:$U$2)-6&gt;AG$1,1-(COLUMN($G$2:$U$2)-6-AG$1)/(COLUMN($G$2:$U$2)-6),1),$G13:$U13)</f>
        <v>0.99999999999568823</v>
      </c>
      <c r="AH13" s="19">
        <f t="array" ref="AH13">SUMPRODUCT(IF(COLUMN($G$2:$U$2)-6&gt;AH$1,1-(COLUMN($G$2:$U$2)-6-AH$1)/(COLUMN($G$2:$U$2)-6),1),$G13:$U13)</f>
        <v>0.9999999999999184</v>
      </c>
      <c r="AI13" s="19">
        <f t="array" ref="AI13">SUMPRODUCT(IF(COLUMN($G$2:$U$2)-6&gt;AI$1,1-(COLUMN($G$2:$U$2)-6-AI$1)/(COLUMN($G$2:$U$2)-6),1),$G13:$U13)</f>
        <v>0.999999999999999</v>
      </c>
      <c r="AJ13" s="19">
        <f t="array" ref="AJ13">SUMPRODUCT(IF(COLUMN($G$2:$U$2)-6&gt;AJ$1,1-(COLUMN($G$2:$U$2)-6-AJ$1)/(COLUMN($G$2:$U$2)-6),1),$G13:$U13)</f>
        <v>1</v>
      </c>
      <c r="AK13" s="19">
        <f t="array" ref="AK13">SUMPRODUCT(IF(COLUMN($G$2:$U$2)-6&gt;AK$1,1-(COLUMN($G$2:$U$2)-6-AK$1)/(COLUMN($G$2:$U$2)-6),1),$G13:$U13)</f>
        <v>1</v>
      </c>
    </row>
    <row r="14" spans="1:37" x14ac:dyDescent="0.25">
      <c r="A14" s="5" t="s">
        <v>36</v>
      </c>
      <c r="B14" s="4" t="s">
        <v>35</v>
      </c>
      <c r="C14" s="18">
        <v>1.9</v>
      </c>
      <c r="D14" s="5" t="s">
        <v>231</v>
      </c>
      <c r="G14" s="19">
        <f t="shared" si="1"/>
        <v>0.65730261171760751</v>
      </c>
      <c r="H14" s="19">
        <f>(_xlfn.BINOM.DIST(COLUMN()-6,15,$C14/35,1)-BINOMDIST(0,15,$C14/35,1))/(1-BINOMDIST(0,15,$C14/35,1))-SUM($G14:G14)</f>
        <v>0.26411252978381194</v>
      </c>
      <c r="I14" s="19">
        <f>(_xlfn.BINOM.DIST(COLUMN()-6,15,$C14/35,1)-BINOMDIST(0,15,$C14/35,1))/(1-BINOMDIST(0,15,$C14/35,1))-SUM($G14:H14)</f>
        <v>6.5695664508158558E-2</v>
      </c>
      <c r="J14" s="19">
        <f>(_xlfn.BINOM.DIST(COLUMN()-6,15,$C14/35,1)-BINOMDIST(0,15,$C14/35,1))/(1-BINOMDIST(0,15,$C14/35,1))-SUM($G14:I14)</f>
        <v>1.1313150685695161E-2</v>
      </c>
      <c r="K14" s="19">
        <f>(_xlfn.BINOM.DIST(COLUMN()-6,15,$C14/35,1)-BINOMDIST(0,15,$C14/35,1))/(1-BINOMDIST(0,15,$C14/35,1))-SUM($G14:J14)</f>
        <v>1.42866978447731E-3</v>
      </c>
      <c r="L14" s="19">
        <f>(_xlfn.BINOM.DIST(COLUMN()-6,15,$C14/35,1)-BINOMDIST(0,15,$C14/35,1))/(1-BINOMDIST(0,15,$C14/35,1))-SUM($G14:K14)</f>
        <v>1.3668039227132667E-4</v>
      </c>
      <c r="M14" s="19">
        <f>(_xlfn.BINOM.DIST(COLUMN()-6,15,$C14/35,1)-BINOMDIST(0,15,$C14/35,1))/(1-BINOMDIST(0,15,$C14/35,1))-SUM($G14:L14)</f>
        <v>1.0087331497099505E-5</v>
      </c>
      <c r="N14" s="19">
        <f>(_xlfn.BINOM.DIST(COLUMN()-6,15,$C14/35,1)-BINOMDIST(0,15,$C14/35,1))/(1-BINOMDIST(0,15,$C14/35,1))-SUM($G14:M14)</f>
        <v>5.7903111305712684E-7</v>
      </c>
      <c r="O14" s="19">
        <f>(_xlfn.BINOM.DIST(COLUMN()-6,15,$C14/35,1)-BINOMDIST(0,15,$C14/35,1))/(1-BINOMDIST(0,15,$C14/35,1))-SUM($G14:N14)</f>
        <v>2.5851338736337937E-8</v>
      </c>
      <c r="P14" s="19">
        <f>(_xlfn.BINOM.DIST(COLUMN()-6,15,$C14/35,1)-BINOMDIST(0,15,$C14/35,1))/(1-BINOMDIST(0,15,$C14/35,1))-SUM($G14:O14)</f>
        <v>8.9034823957945264E-10</v>
      </c>
      <c r="Q14" s="19">
        <f>(_xlfn.BINOM.DIST(COLUMN()-6,15,$C14/35,1)-BINOMDIST(0,15,$C14/35,1))/(1-BINOMDIST(0,15,$C14/35,1))-SUM($G14:P14)</f>
        <v>2.32305286118617E-11</v>
      </c>
      <c r="R14" s="19">
        <f>(_xlfn.BINOM.DIST(COLUMN()-6,15,$C14/35,1)-BINOMDIST(0,15,$C14/35,1))/(1-BINOMDIST(0,15,$C14/35,1))-SUM($G14:Q14)</f>
        <v>4.4464432136237519E-13</v>
      </c>
      <c r="S14" s="19">
        <f>(_xlfn.BINOM.DIST(COLUMN()-6,15,$C14/35,1)-BINOMDIST(0,15,$C14/35,1))/(1-BINOMDIST(0,15,$C14/35,1))-SUM($G14:R14)</f>
        <v>5.8841820305133297E-15</v>
      </c>
      <c r="T14" s="19">
        <f>(_xlfn.BINOM.DIST(COLUMN()-6,15,$C14/35,1)-BINOMDIST(0,15,$C14/35,1))/(1-BINOMDIST(0,15,$C14/35,1))-SUM($G14:S14)</f>
        <v>0</v>
      </c>
      <c r="U14" s="19">
        <f>(_xlfn.BINOM.DIST(COLUMN()-6,15,$C14/35,1)-BINOMDIST(0,15,$C14/35,1))/(1-BINOMDIST(0,15,$C14/35,1))-SUM($G14:T14)</f>
        <v>0</v>
      </c>
      <c r="W14" s="19">
        <f t="array" ref="W14">SUMPRODUCT(IF(COLUMN($G$2:$U$2)-6&gt;W$1,1-(COLUMN($G$2:$U$2)-6-W$1)/(COLUMN($G$2:$U$2)-6),1),$G14:$U14)</f>
        <v>0.81439574952906524</v>
      </c>
      <c r="X14" s="19">
        <f t="array" ref="X14">SUMPRODUCT(IF(COLUMN($G$2:$U$2)-6&gt;X$1,1-(COLUMN($G$2:$U$2)-6-X$1)/(COLUMN($G$2:$U$2)-6),1),$G14:$U14)</f>
        <v>0.97148888734052274</v>
      </c>
      <c r="Y14" s="19">
        <f t="array" ref="Y14">SUMPRODUCT(IF(COLUMN($G$2:$U$2)-6&gt;Y$1,1-(COLUMN($G$2:$U$2)-6-Y$1)/(COLUMN($G$2:$U$2)-6),1),$G14:$U14)</f>
        <v>0.99652576026007456</v>
      </c>
      <c r="Z14" s="19">
        <f t="array" ref="Z14">SUMPRODUCT(IF(COLUMN($G$2:$U$2)-6&gt;Z$1,1-(COLUMN($G$2:$U$2)-6-Z$1)/(COLUMN($G$2:$U$2)-6),1),$G14:$U14)</f>
        <v>0.9996640783435734</v>
      </c>
      <c r="AA14" s="19">
        <f t="array" ref="AA14">SUMPRODUCT(IF(COLUMN($G$2:$U$2)-6&gt;AA$1,1-(COLUMN($G$2:$U$2)-6-AA$1)/(COLUMN($G$2:$U$2)-6),1),$G14:$U14)</f>
        <v>0.99997410875564829</v>
      </c>
      <c r="AB14" s="19">
        <f t="array" ref="AB14">SUMPRODUCT(IF(COLUMN($G$2:$U$2)-6&gt;AB$1,1-(COLUMN($G$2:$U$2)-6-AB$1)/(COLUMN($G$2:$U$2)-6),1),$G14:$U14)</f>
        <v>0.99999840521082772</v>
      </c>
      <c r="AC14" s="19">
        <f t="array" ref="AC14">SUMPRODUCT(IF(COLUMN($G$2:$U$2)-6&gt;AC$1,1-(COLUMN($G$2:$U$2)-6-AC$1)/(COLUMN($G$2:$U$2)-6),1),$G14:$U14)</f>
        <v>0.99999992160062912</v>
      </c>
      <c r="AD14" s="19">
        <f t="array" ref="AD14">SUMPRODUCT(IF(COLUMN($G$2:$U$2)-6&gt;AD$1,1-(COLUMN($G$2:$U$2)-6-AD$1)/(COLUMN($G$2:$U$2)-6),1),$G14:$U14)</f>
        <v>0.99999999694307329</v>
      </c>
      <c r="AE14" s="19">
        <f t="array" ref="AE14">SUMPRODUCT(IF(COLUMN($G$2:$U$2)-6&gt;AE$1,1-(COLUMN($G$2:$U$2)-6-AE$1)/(COLUMN($G$2:$U$2)-6),1),$G14:$U14)</f>
        <v>0.99999999990662858</v>
      </c>
      <c r="AF14" s="19">
        <f t="array" ref="AF14">SUMPRODUCT(IF(COLUMN($G$2:$U$2)-6&gt;AF$1,1-(COLUMN($G$2:$U$2)-6-AF$1)/(COLUMN($G$2:$U$2)-6),1),$G14:$U14)</f>
        <v>0.99999999999781275</v>
      </c>
      <c r="AG14" s="19">
        <f t="array" ref="AG14">SUMPRODUCT(IF(COLUMN($G$2:$U$2)-6&gt;AG$1,1-(COLUMN($G$2:$U$2)-6-AG$1)/(COLUMN($G$2:$U$2)-6),1),$G14:$U14)</f>
        <v>0.99999999999996203</v>
      </c>
      <c r="AH14" s="19">
        <f t="array" ref="AH14">SUMPRODUCT(IF(COLUMN($G$2:$U$2)-6&gt;AH$1,1-(COLUMN($G$2:$U$2)-6-AH$1)/(COLUMN($G$2:$U$2)-6),1),$G14:$U14)</f>
        <v>0.99999999999999956</v>
      </c>
      <c r="AI14" s="19">
        <f t="array" ref="AI14">SUMPRODUCT(IF(COLUMN($G$2:$U$2)-6&gt;AI$1,1-(COLUMN($G$2:$U$2)-6-AI$1)/(COLUMN($G$2:$U$2)-6),1),$G14:$U14)</f>
        <v>1</v>
      </c>
      <c r="AJ14" s="19">
        <f t="array" ref="AJ14">SUMPRODUCT(IF(COLUMN($G$2:$U$2)-6&gt;AJ$1,1-(COLUMN($G$2:$U$2)-6-AJ$1)/(COLUMN($G$2:$U$2)-6),1),$G14:$U14)</f>
        <v>1</v>
      </c>
      <c r="AK14" s="19">
        <f t="array" ref="AK14">SUMPRODUCT(IF(COLUMN($G$2:$U$2)-6&gt;AK$1,1-(COLUMN($G$2:$U$2)-6-AK$1)/(COLUMN($G$2:$U$2)-6),1),$G14:$U14)</f>
        <v>1</v>
      </c>
    </row>
    <row r="15" spans="1:37" x14ac:dyDescent="0.25">
      <c r="A15" s="5" t="s">
        <v>38</v>
      </c>
      <c r="B15" s="4" t="s">
        <v>37</v>
      </c>
      <c r="C15" s="20">
        <v>6.0789999999999997</v>
      </c>
      <c r="D15" s="5" t="s">
        <v>231</v>
      </c>
      <c r="G15" s="19">
        <f t="shared" si="1"/>
        <v>0.19118608101982018</v>
      </c>
      <c r="H15" s="19">
        <f>(_xlfn.BINOM.DIST(COLUMN()-6,15,$C15/35,1)-BINOMDIST(0,15,$C15/35,1))/(1-BINOMDIST(0,15,$C15/35,1))-SUM($G15:G15)</f>
        <v>0.28130221311975379</v>
      </c>
      <c r="I15" s="19">
        <f>(_xlfn.BINOM.DIST(COLUMN()-6,15,$C15/35,1)-BINOMDIST(0,15,$C15/35,1))/(1-BINOMDIST(0,15,$C15/35,1))-SUM($G15:H15)</f>
        <v>0.25622062395508249</v>
      </c>
      <c r="J15" s="19">
        <f>(_xlfn.BINOM.DIST(COLUMN()-6,15,$C15/35,1)-BINOMDIST(0,15,$C15/35,1))/(1-BINOMDIST(0,15,$C15/35,1))-SUM($G15:I15)</f>
        <v>0.16156756402160466</v>
      </c>
      <c r="K15" s="19">
        <f>(_xlfn.BINOM.DIST(COLUMN()-6,15,$C15/35,1)-BINOMDIST(0,15,$C15/35,1))/(1-BINOMDIST(0,15,$C15/35,1))-SUM($G15:J15)</f>
        <v>7.471291752401843E-2</v>
      </c>
      <c r="L15" s="19">
        <f>(_xlfn.BINOM.DIST(COLUMN()-6,15,$C15/35,1)-BINOMDIST(0,15,$C15/35,1))/(1-BINOMDIST(0,15,$C15/35,1))-SUM($G15:K15)</f>
        <v>2.6173589296618727E-2</v>
      </c>
      <c r="M15" s="19">
        <f>(_xlfn.BINOM.DIST(COLUMN()-6,15,$C15/35,1)-BINOMDIST(0,15,$C15/35,1))/(1-BINOMDIST(0,15,$C15/35,1))-SUM($G15:L15)</f>
        <v>7.0733734953214444E-3</v>
      </c>
      <c r="N15" s="19">
        <f>(_xlfn.BINOM.DIST(COLUMN()-6,15,$C15/35,1)-BINOMDIST(0,15,$C15/35,1))/(1-BINOMDIST(0,15,$C15/35,1))-SUM($G15:M15)</f>
        <v>1.4867756121177411E-3</v>
      </c>
      <c r="O15" s="19">
        <f>(_xlfn.BINOM.DIST(COLUMN()-6,15,$C15/35,1)-BINOMDIST(0,15,$C15/35,1))/(1-BINOMDIST(0,15,$C15/35,1))-SUM($G15:N15)</f>
        <v>2.4306352793412866E-4</v>
      </c>
      <c r="P15" s="19">
        <f>(_xlfn.BINOM.DIST(COLUMN()-6,15,$C15/35,1)-BINOMDIST(0,15,$C15/35,1))/(1-BINOMDIST(0,15,$C15/35,1))-SUM($G15:O15)</f>
        <v>3.0654192862855645E-5</v>
      </c>
      <c r="Q15" s="19">
        <f>(_xlfn.BINOM.DIST(COLUMN()-6,15,$C15/35,1)-BINOMDIST(0,15,$C15/35,1))/(1-BINOMDIST(0,15,$C15/35,1))-SUM($G15:P15)</f>
        <v>2.9287752281170754E-6</v>
      </c>
      <c r="R15" s="19">
        <f>(_xlfn.BINOM.DIST(COLUMN()-6,15,$C15/35,1)-BINOMDIST(0,15,$C15/35,1))/(1-BINOMDIST(0,15,$C15/35,1))-SUM($G15:Q15)</f>
        <v>2.0520296206694155E-7</v>
      </c>
      <c r="S15" s="19">
        <f>(_xlfn.BINOM.DIST(COLUMN()-6,15,$C15/35,1)-BINOMDIST(0,15,$C15/35,1))/(1-BINOMDIST(0,15,$C15/35,1))-SUM($G15:R15)</f>
        <v>9.9536042741377173E-9</v>
      </c>
      <c r="T15" s="19">
        <f>(_xlfn.BINOM.DIST(COLUMN()-6,15,$C15/35,1)-BINOMDIST(0,15,$C15/35,1))/(1-BINOMDIST(0,15,$C15/35,1))-SUM($G15:S15)</f>
        <v>2.98882807392431E-10</v>
      </c>
      <c r="U15" s="19">
        <f>(_xlfn.BINOM.DIST(COLUMN()-6,15,$C15/35,1)-BINOMDIST(0,15,$C15/35,1))/(1-BINOMDIST(0,15,$C15/35,1))-SUM($G15:T15)</f>
        <v>4.188316360398403E-12</v>
      </c>
      <c r="W15" s="19">
        <f t="array" ref="W15">SUMPRODUCT(IF(COLUMN($G$2:$U$2)-6&gt;W$1,1-(COLUMN($G$2:$U$2)-6-W$1)/(COLUMN($G$2:$U$2)-6),1),$G15:$U15)</f>
        <v>0.47816748712155949</v>
      </c>
      <c r="X15" s="19">
        <f t="array" ref="X15">SUMPRODUCT(IF(COLUMN($G$2:$U$2)-6&gt;X$1,1-(COLUMN($G$2:$U$2)-6-X$1)/(COLUMN($G$2:$U$2)-6),1),$G15:$U15)</f>
        <v>0.76514889322329871</v>
      </c>
      <c r="Y15" s="19">
        <f t="array" ref="Y15">SUMPRODUCT(IF(COLUMN($G$2:$U$2)-6&gt;Y$1,1-(COLUMN($G$2:$U$2)-6-Y$1)/(COLUMN($G$2:$U$2)-6),1),$G15:$U15)</f>
        <v>0.91147919276516109</v>
      </c>
      <c r="Z15" s="19">
        <f t="array" ref="Z15">SUMPRODUCT(IF(COLUMN($G$2:$U$2)-6&gt;Z$1,1-(COLUMN($G$2:$U$2)-6-Z$1)/(COLUMN($G$2:$U$2)-6),1),$G15:$U15)</f>
        <v>0.97240261765532932</v>
      </c>
      <c r="AA15" s="19">
        <f t="array" ref="AA15">SUMPRODUCT(IF(COLUMN($G$2:$U$2)-6&gt;AA$1,1-(COLUMN($G$2:$U$2)-6-AA$1)/(COLUMN($G$2:$U$2)-6),1),$G15:$U15)</f>
        <v>0.99293415154009623</v>
      </c>
      <c r="AB15" s="19">
        <f t="array" ref="AB15">SUMPRODUCT(IF(COLUMN($G$2:$U$2)-6&gt;AB$1,1-(COLUMN($G$2:$U$2)-6-AB$1)/(COLUMN($G$2:$U$2)-6),1),$G15:$U15)</f>
        <v>0.99852310192005977</v>
      </c>
      <c r="AC15" s="19">
        <f t="array" ref="AC15">SUMPRODUCT(IF(COLUMN($G$2:$U$2)-6&gt;AC$1,1-(COLUMN($G$2:$U$2)-6-AC$1)/(COLUMN($G$2:$U$2)-6),1),$G15:$U15)</f>
        <v>0.99974978741725329</v>
      </c>
      <c r="AD15" s="19">
        <f t="array" ref="AD15">SUMPRODUCT(IF(COLUMN($G$2:$U$2)-6&gt;AD$1,1-(COLUMN($G$2:$U$2)-6-AD$1)/(COLUMN($G$2:$U$2)-6),1),$G15:$U15)</f>
        <v>0.99996599098654382</v>
      </c>
      <c r="AE15" s="19">
        <f t="array" ref="AE15">SUMPRODUCT(IF(COLUMN($G$2:$U$2)-6&gt;AE$1,1-(COLUMN($G$2:$U$2)-6-AE$1)/(COLUMN($G$2:$U$2)-6),1),$G15:$U15)</f>
        <v>0.99999634760431955</v>
      </c>
      <c r="AF15" s="19">
        <f t="array" ref="AF15">SUMPRODUCT(IF(COLUMN($G$2:$U$2)-6&gt;AF$1,1-(COLUMN($G$2:$U$2)-6-AF$1)/(COLUMN($G$2:$U$2)-6),1),$G15:$U15)</f>
        <v>0.99999969716343606</v>
      </c>
      <c r="AG15" s="19">
        <f t="array" ref="AG15">SUMPRODUCT(IF(COLUMN($G$2:$U$2)-6&gt;AG$1,1-(COLUMN($G$2:$U$2)-6-AG$1)/(COLUMN($G$2:$U$2)-6),1),$G15:$U15)</f>
        <v>0.99999998130326617</v>
      </c>
      <c r="AH15" s="19">
        <f t="array" ref="AH15">SUMPRODUCT(IF(COLUMN($G$2:$U$2)-6&gt;AH$1,1-(COLUMN($G$2:$U$2)-6-AH$1)/(COLUMN($G$2:$U$2)-6),1),$G15:$U15)</f>
        <v>0.99999999919080296</v>
      </c>
      <c r="AI15" s="19">
        <f t="array" ref="AI15">SUMPRODUCT(IF(COLUMN($G$2:$U$2)-6&gt;AI$1,1-(COLUMN($G$2:$U$2)-6-AI$1)/(COLUMN($G$2:$U$2)-6),1),$G15:$U15)</f>
        <v>0.99999999997809275</v>
      </c>
      <c r="AJ15" s="19">
        <f t="array" ref="AJ15">SUMPRODUCT(IF(COLUMN($G$2:$U$2)-6&gt;AJ$1,1-(COLUMN($G$2:$U$2)-6-AJ$1)/(COLUMN($G$2:$U$2)-6),1),$G15:$U15)</f>
        <v>0.99999999999972078</v>
      </c>
      <c r="AK15" s="19">
        <f t="array" ref="AK15">SUMPRODUCT(IF(COLUMN($G$2:$U$2)-6&gt;AK$1,1-(COLUMN($G$2:$U$2)-6-AK$1)/(COLUMN($G$2:$U$2)-6),1),$G15:$U15)</f>
        <v>1</v>
      </c>
    </row>
    <row r="16" spans="1:37" x14ac:dyDescent="0.25">
      <c r="A16" s="5" t="s">
        <v>40</v>
      </c>
      <c r="B16" s="4" t="s">
        <v>39</v>
      </c>
      <c r="C16" s="20">
        <v>6.5229999999999997</v>
      </c>
      <c r="D16" s="5" t="s">
        <v>231</v>
      </c>
      <c r="G16" s="19">
        <f t="shared" si="1"/>
        <v>0.16314896749562655</v>
      </c>
      <c r="H16" s="19">
        <f>(_xlfn.BINOM.DIST(COLUMN()-6,15,$C16/35,1)-BINOMDIST(0,15,$C16/35,1))/(1-BINOMDIST(0,15,$C16/35,1))-SUM($G16:G16)</f>
        <v>0.26159865873574473</v>
      </c>
      <c r="I16" s="19">
        <f>(_xlfn.BINOM.DIST(COLUMN()-6,15,$C16/35,1)-BINOMDIST(0,15,$C16/35,1))/(1-BINOMDIST(0,15,$C16/35,1))-SUM($G16:H16)</f>
        <v>0.25966340862371284</v>
      </c>
      <c r="J16" s="19">
        <f>(_xlfn.BINOM.DIST(COLUMN()-6,15,$C16/35,1)-BINOMDIST(0,15,$C16/35,1))/(1-BINOMDIST(0,15,$C16/35,1))-SUM($G16:I16)</f>
        <v>0.17843709812681952</v>
      </c>
      <c r="K16" s="19">
        <f>(_xlfn.BINOM.DIST(COLUMN()-6,15,$C16/35,1)-BINOMDIST(0,15,$C16/35,1))/(1-BINOMDIST(0,15,$C16/35,1))-SUM($G16:J16)</f>
        <v>8.9920968514194954E-2</v>
      </c>
      <c r="L16" s="19">
        <f>(_xlfn.BINOM.DIST(COLUMN()-6,15,$C16/35,1)-BINOMDIST(0,15,$C16/35,1))/(1-BINOMDIST(0,15,$C16/35,1))-SUM($G16:K16)</f>
        <v>3.4329135654393328E-2</v>
      </c>
      <c r="M16" s="19">
        <f>(_xlfn.BINOM.DIST(COLUMN()-6,15,$C16/35,1)-BINOMDIST(0,15,$C16/35,1))/(1-BINOMDIST(0,15,$C16/35,1))-SUM($G16:L16)</f>
        <v>1.0110217101833907E-2</v>
      </c>
      <c r="N16" s="19">
        <f>(_xlfn.BINOM.DIST(COLUMN()-6,15,$C16/35,1)-BINOMDIST(0,15,$C16/35,1))/(1-BINOMDIST(0,15,$C16/35,1))-SUM($G16:M16)</f>
        <v>2.3158670560544659E-3</v>
      </c>
      <c r="O16" s="19">
        <f>(_xlfn.BINOM.DIST(COLUMN()-6,15,$C16/35,1)-BINOMDIST(0,15,$C16/35,1))/(1-BINOMDIST(0,15,$C16/35,1))-SUM($G16:N16)</f>
        <v>4.1259342099275731E-4</v>
      </c>
      <c r="P16" s="19">
        <f>(_xlfn.BINOM.DIST(COLUMN()-6,15,$C16/35,1)-BINOMDIST(0,15,$C16/35,1))/(1-BINOMDIST(0,15,$C16/35,1))-SUM($G16:O16)</f>
        <v>5.6705696916181658E-5</v>
      </c>
      <c r="Q16" s="19">
        <f>(_xlfn.BINOM.DIST(COLUMN()-6,15,$C16/35,1)-BINOMDIST(0,15,$C16/35,1))/(1-BINOMDIST(0,15,$C16/35,1))-SUM($G16:P16)</f>
        <v>5.9041469029352811E-6</v>
      </c>
      <c r="R16" s="19">
        <f>(_xlfn.BINOM.DIST(COLUMN()-6,15,$C16/35,1)-BINOMDIST(0,15,$C16/35,1))/(1-BINOMDIST(0,15,$C16/35,1))-SUM($G16:Q16)</f>
        <v>4.5080533117580757E-7</v>
      </c>
      <c r="S16" s="19">
        <f>(_xlfn.BINOM.DIST(COLUMN()-6,15,$C16/35,1)-BINOMDIST(0,15,$C16/35,1))/(1-BINOMDIST(0,15,$C16/35,1))-SUM($G16:R16)</f>
        <v>2.3829783146744887E-8</v>
      </c>
      <c r="T16" s="19">
        <f>(_xlfn.BINOM.DIST(COLUMN()-6,15,$C16/35,1)-BINOMDIST(0,15,$C16/35,1))/(1-BINOMDIST(0,15,$C16/35,1))-SUM($G16:S16)</f>
        <v>7.797855694491318E-10</v>
      </c>
      <c r="U16" s="19">
        <f>(_xlfn.BINOM.DIST(COLUMN()-6,15,$C16/35,1)-BINOMDIST(0,15,$C16/35,1))/(1-BINOMDIST(0,15,$C16/35,1))-SUM($G16:T16)</f>
        <v>1.1907919095222042E-11</v>
      </c>
      <c r="W16" s="19">
        <f t="array" ref="W16">SUMPRODUCT(IF(COLUMN($G$2:$U$2)-6&gt;W$1,1-(COLUMN($G$2:$U$2)-6-W$1)/(COLUMN($G$2:$U$2)-6),1),$G16:$U16)</f>
        <v>0.45060364783961299</v>
      </c>
      <c r="X16" s="19">
        <f t="array" ref="X16">SUMPRODUCT(IF(COLUMN($G$2:$U$2)-6&gt;X$1,1-(COLUMN($G$2:$U$2)-6-X$1)/(COLUMN($G$2:$U$2)-6),1),$G16:$U16)</f>
        <v>0.73805832818359951</v>
      </c>
      <c r="Y16" s="19">
        <f t="array" ref="Y16">SUMPRODUCT(IF(COLUMN($G$2:$U$2)-6&gt;Y$1,1-(COLUMN($G$2:$U$2)-6-Y$1)/(COLUMN($G$2:$U$2)-6),1),$G16:$U16)</f>
        <v>0.89471367915971345</v>
      </c>
      <c r="Z16" s="19">
        <f t="array" ref="Z16">SUMPRODUCT(IF(COLUMN($G$2:$U$2)-6&gt;Z$1,1-(COLUMN($G$2:$U$2)-6-Z$1)/(COLUMN($G$2:$U$2)-6),1),$G16:$U16)</f>
        <v>0.9648145605945897</v>
      </c>
      <c r="AA16" s="19">
        <f t="array" ref="AA16">SUMPRODUCT(IF(COLUMN($G$2:$U$2)-6&gt;AA$1,1-(COLUMN($G$2:$U$2)-6-AA$1)/(COLUMN($G$2:$U$2)-6),1),$G16:$U16)</f>
        <v>0.99030616749776146</v>
      </c>
      <c r="AB16" s="19">
        <f t="array" ref="AB16">SUMPRODUCT(IF(COLUMN($G$2:$U$2)-6&gt;AB$1,1-(COLUMN($G$2:$U$2)-6-AB$1)/(COLUMN($G$2:$U$2)-6),1),$G16:$U16)</f>
        <v>0.99781358069809412</v>
      </c>
      <c r="AC16" s="19">
        <f t="array" ref="AC16">SUMPRODUCT(IF(COLUMN($G$2:$U$2)-6&gt;AC$1,1-(COLUMN($G$2:$U$2)-6-AC$1)/(COLUMN($G$2:$U$2)-6),1),$G16:$U16)</f>
        <v>0.99959947128936111</v>
      </c>
      <c r="AD16" s="19">
        <f t="array" ref="AD16">SUMPRODUCT(IF(COLUMN($G$2:$U$2)-6&gt;AD$1,1-(COLUMN($G$2:$U$2)-6-AD$1)/(COLUMN($G$2:$U$2)-6),1),$G16:$U16)</f>
        <v>0.99994104515179483</v>
      </c>
      <c r="AE16" s="19">
        <f t="array" ref="AE16">SUMPRODUCT(IF(COLUMN($G$2:$U$2)-6&gt;AE$1,1-(COLUMN($G$2:$U$2)-6-AE$1)/(COLUMN($G$2:$U$2)-6),1),$G16:$U16)</f>
        <v>0.99999313563222147</v>
      </c>
      <c r="AF16" s="19">
        <f t="array" ref="AF16">SUMPRODUCT(IF(COLUMN($G$2:$U$2)-6&gt;AF$1,1-(COLUMN($G$2:$U$2)-6-AF$1)/(COLUMN($G$2:$U$2)-6),1),$G16:$U16)</f>
        <v>0.99999938239920472</v>
      </c>
      <c r="AG16" s="19">
        <f t="array" ref="AG16">SUMPRODUCT(IF(COLUMN($G$2:$U$2)-6&gt;AG$1,1-(COLUMN($G$2:$U$2)-6-AG$1)/(COLUMN($G$2:$U$2)-6),1),$G16:$U16)</f>
        <v>0.99999995859649615</v>
      </c>
      <c r="AH16" s="19">
        <f t="array" ref="AH16">SUMPRODUCT(IF(COLUMN($G$2:$U$2)-6&gt;AH$1,1-(COLUMN($G$2:$U$2)-6-AH$1)/(COLUMN($G$2:$U$2)-6),1),$G16:$U16)</f>
        <v>0.99999999805316031</v>
      </c>
      <c r="AI16" s="19">
        <f t="array" ref="AI16">SUMPRODUCT(IF(COLUMN($G$2:$U$2)-6&gt;AI$1,1-(COLUMN($G$2:$U$2)-6-AI$1)/(COLUMN($G$2:$U$2)-6),1),$G16:$U16)</f>
        <v>0.99999999994271327</v>
      </c>
      <c r="AJ16" s="19">
        <f t="array" ref="AJ16">SUMPRODUCT(IF(COLUMN($G$2:$U$2)-6&gt;AJ$1,1-(COLUMN($G$2:$U$2)-6-AJ$1)/(COLUMN($G$2:$U$2)-6),1),$G16:$U16)</f>
        <v>0.99999999999920619</v>
      </c>
      <c r="AK16" s="19">
        <f t="array" ref="AK16">SUMPRODUCT(IF(COLUMN($G$2:$U$2)-6&gt;AK$1,1-(COLUMN($G$2:$U$2)-6-AK$1)/(COLUMN($G$2:$U$2)-6),1),$G16:$U16)</f>
        <v>1</v>
      </c>
    </row>
    <row r="17" spans="1:37" x14ac:dyDescent="0.25">
      <c r="A17" s="5" t="s">
        <v>42</v>
      </c>
      <c r="B17" s="4" t="s">
        <v>41</v>
      </c>
      <c r="C17" s="18">
        <v>3.081</v>
      </c>
      <c r="D17" s="5" t="s">
        <v>231</v>
      </c>
      <c r="G17" s="19">
        <f t="shared" si="1"/>
        <v>0.48527213151429927</v>
      </c>
      <c r="H17" s="19">
        <f>(_xlfn.BINOM.DIST(COLUMN()-6,15,$C17/35,1)-BINOMDIST(0,15,$C17/35,1))/(1-BINOMDIST(0,15,$C17/35,1))-SUM($G17:G17)</f>
        <v>0.3278882189407214</v>
      </c>
      <c r="I17" s="19">
        <f>(_xlfn.BINOM.DIST(COLUMN()-6,15,$C17/35,1)-BINOMDIST(0,15,$C17/35,1))/(1-BINOMDIST(0,15,$C17/35,1))-SUM($G17:H17)</f>
        <v>0.13714826940310088</v>
      </c>
      <c r="J17" s="19">
        <f>(_xlfn.BINOM.DIST(COLUMN()-6,15,$C17/35,1)-BINOMDIST(0,15,$C17/35,1))/(1-BINOMDIST(0,15,$C17/35,1))-SUM($G17:I17)</f>
        <v>3.9714948904817193E-2</v>
      </c>
      <c r="K17" s="19">
        <f>(_xlfn.BINOM.DIST(COLUMN()-6,15,$C17/35,1)-BINOMDIST(0,15,$C17/35,1))/(1-BINOMDIST(0,15,$C17/35,1))-SUM($G17:J17)</f>
        <v>8.4337186837504241E-3</v>
      </c>
      <c r="L17" s="19">
        <f>(_xlfn.BINOM.DIST(COLUMN()-6,15,$C17/35,1)-BINOMDIST(0,15,$C17/35,1))/(1-BINOMDIST(0,15,$C17/35,1))-SUM($G17:K17)</f>
        <v>1.3567826511187153E-3</v>
      </c>
      <c r="M17" s="19">
        <f>(_xlfn.BINOM.DIST(COLUMN()-6,15,$C17/35,1)-BINOMDIST(0,15,$C17/35,1))/(1-BINOMDIST(0,15,$C17/35,1))-SUM($G17:L17)</f>
        <v>1.6838258508322657E-4</v>
      </c>
      <c r="N17" s="19">
        <f>(_xlfn.BINOM.DIST(COLUMN()-6,15,$C17/35,1)-BINOMDIST(0,15,$C17/35,1))/(1-BINOMDIST(0,15,$C17/35,1))-SUM($G17:M17)</f>
        <v>1.6253226750251315E-5</v>
      </c>
      <c r="O17" s="19">
        <f>(_xlfn.BINOM.DIST(COLUMN()-6,15,$C17/35,1)-BINOMDIST(0,15,$C17/35,1))/(1-BINOMDIST(0,15,$C17/35,1))-SUM($G17:N17)</f>
        <v>1.2202183350407125E-6</v>
      </c>
      <c r="P17" s="19">
        <f>(_xlfn.BINOM.DIST(COLUMN()-6,15,$C17/35,1)-BINOMDIST(0,15,$C17/35,1))/(1-BINOMDIST(0,15,$C17/35,1))-SUM($G17:O17)</f>
        <v>7.0669369578446606E-8</v>
      </c>
      <c r="Q17" s="19">
        <f>(_xlfn.BINOM.DIST(COLUMN()-6,15,$C17/35,1)-BINOMDIST(0,15,$C17/35,1))/(1-BINOMDIST(0,15,$C17/35,1))-SUM($G17:P17)</f>
        <v>3.10063730246668E-9</v>
      </c>
      <c r="R17" s="19">
        <f>(_xlfn.BINOM.DIST(COLUMN()-6,15,$C17/35,1)-BINOMDIST(0,15,$C17/35,1))/(1-BINOMDIST(0,15,$C17/35,1))-SUM($G17:Q17)</f>
        <v>9.9763641792094404E-11</v>
      </c>
      <c r="S17" s="19">
        <f>(_xlfn.BINOM.DIST(COLUMN()-6,15,$C17/35,1)-BINOMDIST(0,15,$C17/35,1))/(1-BINOMDIST(0,15,$C17/35,1))-SUM($G17:R17)</f>
        <v>2.2222224060897133E-12</v>
      </c>
      <c r="T17" s="19">
        <f>(_xlfn.BINOM.DIST(COLUMN()-6,15,$C17/35,1)-BINOMDIST(0,15,$C17/35,1))/(1-BINOMDIST(0,15,$C17/35,1))-SUM($G17:S17)</f>
        <v>3.0531133177191805E-14</v>
      </c>
      <c r="U17" s="19">
        <f>(_xlfn.BINOM.DIST(COLUMN()-6,15,$C17/35,1)-BINOMDIST(0,15,$C17/35,1))/(1-BINOMDIST(0,15,$C17/35,1))-SUM($G17:T17)</f>
        <v>0</v>
      </c>
      <c r="W17" s="19">
        <f t="array" ref="W17">SUMPRODUCT(IF(COLUMN($G$2:$U$2)-6&gt;W$1,1-(COLUMN($G$2:$U$2)-6-W$1)/(COLUMN($G$2:$U$2)-6),1),$G17:$U17)</f>
        <v>0.70680017143597162</v>
      </c>
      <c r="X17" s="19">
        <f t="array" ref="X17">SUMPRODUCT(IF(COLUMN($G$2:$U$2)-6&gt;X$1,1-(COLUMN($G$2:$U$2)-6-X$1)/(COLUMN($G$2:$U$2)-6),1),$G17:$U17)</f>
        <v>0.92832821135764387</v>
      </c>
      <c r="Y17" s="19">
        <f t="array" ref="Y17">SUMPRODUCT(IF(COLUMN($G$2:$U$2)-6&gt;Y$1,1-(COLUMN($G$2:$U$2)-6-Y$1)/(COLUMN($G$2:$U$2)-6),1),$G17:$U17)</f>
        <v>0.98591214180895548</v>
      </c>
      <c r="Z17" s="19">
        <f t="array" ref="Z17">SUMPRODUCT(IF(COLUMN($G$2:$U$2)-6&gt;Z$1,1-(COLUMN($G$2:$U$2)-6-Z$1)/(COLUMN($G$2:$U$2)-6),1),$G17:$U17)</f>
        <v>0.99777998245923372</v>
      </c>
      <c r="AA17" s="19">
        <f t="array" ref="AA17">SUMPRODUCT(IF(COLUMN($G$2:$U$2)-6&gt;AA$1,1-(COLUMN($G$2:$U$2)-6-AA$1)/(COLUMN($G$2:$U$2)-6),1),$G17:$U17)</f>
        <v>0.99971908588330727</v>
      </c>
      <c r="AB17" s="19">
        <f t="array" ref="AB17">SUMPRODUCT(IF(COLUMN($G$2:$U$2)-6&gt;AB$1,1-(COLUMN($G$2:$U$2)-6-AB$1)/(COLUMN($G$2:$U$2)-6),1),$G17:$U17)</f>
        <v>0.999971445570631</v>
      </c>
      <c r="AC17" s="19">
        <f t="array" ref="AC17">SUMPRODUCT(IF(COLUMN($G$2:$U$2)-6&gt;AC$1,1-(COLUMN($G$2:$U$2)-6-AC$1)/(COLUMN($G$2:$U$2)-6),1),$G17:$U17)</f>
        <v>0.99999767481610147</v>
      </c>
      <c r="AD17" s="19">
        <f t="array" ref="AD17">SUMPRODUCT(IF(COLUMN($G$2:$U$2)-6&gt;AD$1,1-(COLUMN($G$2:$U$2)-6-AD$1)/(COLUMN($G$2:$U$2)-6),1),$G17:$U17)</f>
        <v>0.99999984940656006</v>
      </c>
      <c r="AE17" s="19">
        <f t="array" ref="AE17">SUMPRODUCT(IF(COLUMN($G$2:$U$2)-6&gt;AE$1,1-(COLUMN($G$2:$U$2)-6-AE$1)/(COLUMN($G$2:$U$2)-6),1),$G17:$U17)</f>
        <v>0.99999999234367487</v>
      </c>
      <c r="AF17" s="19">
        <f t="array" ref="AF17">SUMPRODUCT(IF(COLUMN($G$2:$U$2)-6&gt;AF$1,1-(COLUMN($G$2:$U$2)-6-AF$1)/(COLUMN($G$2:$U$2)-6),1),$G17:$U17)</f>
        <v>0.99999999970097475</v>
      </c>
      <c r="AG17" s="19">
        <f t="array" ref="AG17">SUMPRODUCT(IF(COLUMN($G$2:$U$2)-6&gt;AG$1,1-(COLUMN($G$2:$U$2)-6-AG$1)/(COLUMN($G$2:$U$2)-6),1),$G17:$U17)</f>
        <v>0.9999999999913376</v>
      </c>
      <c r="AH17" s="19">
        <f t="array" ref="AH17">SUMPRODUCT(IF(COLUMN($G$2:$U$2)-6&gt;AH$1,1-(COLUMN($G$2:$U$2)-6-AH$1)/(COLUMN($G$2:$U$2)-6),1),$G17:$U17)</f>
        <v>0.99999999999982436</v>
      </c>
      <c r="AI17" s="19">
        <f t="array" ref="AI17">SUMPRODUCT(IF(COLUMN($G$2:$U$2)-6&gt;AI$1,1-(COLUMN($G$2:$U$2)-6-AI$1)/(COLUMN($G$2:$U$2)-6),1),$G17:$U17)</f>
        <v>0.99999999999999745</v>
      </c>
      <c r="AJ17" s="19">
        <f t="array" ref="AJ17">SUMPRODUCT(IF(COLUMN($G$2:$U$2)-6&gt;AJ$1,1-(COLUMN($G$2:$U$2)-6-AJ$1)/(COLUMN($G$2:$U$2)-6),1),$G17:$U17)</f>
        <v>0.99999999999999967</v>
      </c>
      <c r="AK17" s="19">
        <f t="array" ref="AK17">SUMPRODUCT(IF(COLUMN($G$2:$U$2)-6&gt;AK$1,1-(COLUMN($G$2:$U$2)-6-AK$1)/(COLUMN($G$2:$U$2)-6),1),$G17:$U17)</f>
        <v>0.99999999999999967</v>
      </c>
    </row>
    <row r="18" spans="1:37" x14ac:dyDescent="0.25">
      <c r="A18" s="5" t="s">
        <v>45</v>
      </c>
      <c r="B18" s="4" t="s">
        <v>44</v>
      </c>
      <c r="C18" s="20">
        <v>5.2080000000000002</v>
      </c>
      <c r="D18" s="5" t="s">
        <v>231</v>
      </c>
      <c r="G18" s="19">
        <f t="shared" si="1"/>
        <v>0.25687656808789738</v>
      </c>
      <c r="H18" s="19">
        <f>(_xlfn.BINOM.DIST(COLUMN()-6,15,$C18/35,1)-BINOMDIST(0,15,$C18/35,1))/(1-BINOMDIST(0,15,$C18/35,1))-SUM($G18:G18)</f>
        <v>0.31433580042334841</v>
      </c>
      <c r="I18" s="19">
        <f>(_xlfn.BINOM.DIST(COLUMN()-6,15,$C18/35,1)-BINOMDIST(0,15,$C18/35,1))/(1-BINOMDIST(0,15,$C18/35,1))-SUM($G18:H18)</f>
        <v>0.23811527738836336</v>
      </c>
      <c r="J18" s="19">
        <f>(_xlfn.BINOM.DIST(COLUMN()-6,15,$C18/35,1)-BINOMDIST(0,15,$C18/35,1))/(1-BINOMDIST(0,15,$C18/35,1))-SUM($G18:I18)</f>
        <v>0.12487624509652917</v>
      </c>
      <c r="K18" s="19">
        <f>(_xlfn.BINOM.DIST(COLUMN()-6,15,$C18/35,1)-BINOMDIST(0,15,$C18/35,1))/(1-BINOMDIST(0,15,$C18/35,1))-SUM($G18:J18)</f>
        <v>4.8025713809680015E-2</v>
      </c>
      <c r="L18" s="19">
        <f>(_xlfn.BINOM.DIST(COLUMN()-6,15,$C18/35,1)-BINOMDIST(0,15,$C18/35,1))/(1-BINOMDIST(0,15,$C18/35,1))-SUM($G18:K18)</f>
        <v>1.3992454211467109E-2</v>
      </c>
      <c r="M18" s="19">
        <f>(_xlfn.BINOM.DIST(COLUMN()-6,15,$C18/35,1)-BINOMDIST(0,15,$C18/35,1))/(1-BINOMDIST(0,15,$C18/35,1))-SUM($G18:L18)</f>
        <v>3.1449205625665444E-3</v>
      </c>
      <c r="N18" s="19">
        <f>(_xlfn.BINOM.DIST(COLUMN()-6,15,$C18/35,1)-BINOMDIST(0,15,$C18/35,1))/(1-BINOMDIST(0,15,$C18/35,1))-SUM($G18:M18)</f>
        <v>5.4976994796751555E-4</v>
      </c>
      <c r="O18" s="19">
        <f>(_xlfn.BINOM.DIST(COLUMN()-6,15,$C18/35,1)-BINOMDIST(0,15,$C18/35,1))/(1-BINOMDIST(0,15,$C18/35,1))-SUM($G18:N18)</f>
        <v>7.4749422749764705E-5</v>
      </c>
      <c r="P18" s="19">
        <f>(_xlfn.BINOM.DIST(COLUMN()-6,15,$C18/35,1)-BINOMDIST(0,15,$C18/35,1))/(1-BINOMDIST(0,15,$C18/35,1))-SUM($G18:O18)</f>
        <v>7.8402590028003871E-6</v>
      </c>
      <c r="Q18" s="19">
        <f>(_xlfn.BINOM.DIST(COLUMN()-6,15,$C18/35,1)-BINOMDIST(0,15,$C18/35,1))/(1-BINOMDIST(0,15,$C18/35,1))-SUM($G18:P18)</f>
        <v>6.2298708747299258E-7</v>
      </c>
      <c r="R18" s="19">
        <f>(_xlfn.BINOM.DIST(COLUMN()-6,15,$C18/35,1)-BINOMDIST(0,15,$C18/35,1))/(1-BINOMDIST(0,15,$C18/35,1))-SUM($G18:Q18)</f>
        <v>3.6301879280387084E-8</v>
      </c>
      <c r="S18" s="19">
        <f>(_xlfn.BINOM.DIST(COLUMN()-6,15,$C18/35,1)-BINOMDIST(0,15,$C18/35,1))/(1-BINOMDIST(0,15,$C18/35,1))-SUM($G18:R18)</f>
        <v>1.4644626622484225E-9</v>
      </c>
      <c r="T18" s="19">
        <f>(_xlfn.BINOM.DIST(COLUMN()-6,15,$C18/35,1)-BINOMDIST(0,15,$C18/35,1))/(1-BINOMDIST(0,15,$C18/35,1))-SUM($G18:S18)</f>
        <v>3.6572411765689594E-11</v>
      </c>
      <c r="U18" s="19">
        <f>(_xlfn.BINOM.DIST(COLUMN()-6,15,$C18/35,1)-BINOMDIST(0,15,$C18/35,1))/(1-BINOMDIST(0,15,$C18/35,1))-SUM($G18:T18)</f>
        <v>4.2610359685113508E-13</v>
      </c>
      <c r="W18" s="19">
        <f t="array" ref="W18">SUMPRODUCT(IF(COLUMN($G$2:$U$2)-6&gt;W$1,1-(COLUMN($G$2:$U$2)-6-W$1)/(COLUMN($G$2:$U$2)-6),1),$G18:$U18)</f>
        <v>0.53709965206953747</v>
      </c>
      <c r="X18" s="19">
        <f t="array" ref="X18">SUMPRODUCT(IF(COLUMN($G$2:$U$2)-6&gt;X$1,1-(COLUMN($G$2:$U$2)-6-X$1)/(COLUMN($G$2:$U$2)-6),1),$G18:$U18)</f>
        <v>0.81732273605117756</v>
      </c>
      <c r="Y18" s="19">
        <f t="array" ref="Y18">SUMPRODUCT(IF(COLUMN($G$2:$U$2)-6&gt;Y$1,1-(COLUMN($G$2:$U$2)-6-Y$1)/(COLUMN($G$2:$U$2)-6),1),$G18:$U18)</f>
        <v>0.94037791982114316</v>
      </c>
      <c r="Z18" s="19">
        <f t="array" ref="Z18">SUMPRODUCT(IF(COLUMN($G$2:$U$2)-6&gt;Z$1,1-(COLUMN($G$2:$U$2)-6-Z$1)/(COLUMN($G$2:$U$2)-6),1),$G18:$U18)</f>
        <v>0.9840613444616545</v>
      </c>
      <c r="AA18" s="19">
        <f t="array" ref="AA18">SUMPRODUCT(IF(COLUMN($G$2:$U$2)-6&gt;AA$1,1-(COLUMN($G$2:$U$2)-6-AA$1)/(COLUMN($G$2:$U$2)-6),1),$G18:$U18)</f>
        <v>0.99652570782803351</v>
      </c>
      <c r="AB18" s="19">
        <f t="array" ref="AB18">SUMPRODUCT(IF(COLUMN($G$2:$U$2)-6&gt;AB$1,1-(COLUMN($G$2:$U$2)-6-AB$1)/(COLUMN($G$2:$U$2)-6),1),$G18:$U18)</f>
        <v>0.99938492843247673</v>
      </c>
      <c r="AC18" s="19">
        <f t="array" ref="AC18">SUMPRODUCT(IF(COLUMN($G$2:$U$2)-6&gt;AC$1,1-(COLUMN($G$2:$U$2)-6-AC$1)/(COLUMN($G$2:$U$2)-6),1),$G18:$U18)</f>
        <v>0.99991207333500853</v>
      </c>
      <c r="AD18" s="19">
        <f t="array" ref="AD18">SUMPRODUCT(IF(COLUMN($G$2:$U$2)-6&gt;AD$1,1-(COLUMN($G$2:$U$2)-6-AD$1)/(COLUMN($G$2:$U$2)-6),1),$G18:$U18)</f>
        <v>0.99998994387145956</v>
      </c>
      <c r="AE18" s="19">
        <f t="array" ref="AE18">SUMPRODUCT(IF(COLUMN($G$2:$U$2)-6&gt;AE$1,1-(COLUMN($G$2:$U$2)-6-AE$1)/(COLUMN($G$2:$U$2)-6),1),$G18:$U18)</f>
        <v>0.99999909316441449</v>
      </c>
      <c r="AF18" s="19">
        <f t="array" ref="AF18">SUMPRODUCT(IF(COLUMN($G$2:$U$2)-6&gt;AF$1,1-(COLUMN($G$2:$U$2)-6-AF$1)/(COLUMN($G$2:$U$2)-6),1),$G18:$U18)</f>
        <v>0.9999999369659528</v>
      </c>
      <c r="AG18" s="19">
        <f t="array" ref="AG18">SUMPRODUCT(IF(COLUMN($G$2:$U$2)-6&gt;AG$1,1-(COLUMN($G$2:$U$2)-6-AG$1)/(COLUMN($G$2:$U$2)-6),1),$G18:$U18)</f>
        <v>0.9999999967415909</v>
      </c>
      <c r="AH18" s="19">
        <f t="array" ref="AH18">SUMPRODUCT(IF(COLUMN($G$2:$U$2)-6&gt;AH$1,1-(COLUMN($G$2:$U$2)-6-AH$1)/(COLUMN($G$2:$U$2)-6),1),$G18:$U18)</f>
        <v>0.99999999988203914</v>
      </c>
      <c r="AI18" s="19">
        <f t="array" ref="AI18">SUMPRODUCT(IF(COLUMN($G$2:$U$2)-6&gt;AI$1,1-(COLUMN($G$2:$U$2)-6-AI$1)/(COLUMN($G$2:$U$2)-6),1),$G18:$U18)</f>
        <v>0.9999999999973308</v>
      </c>
      <c r="AJ18" s="19">
        <f t="array" ref="AJ18">SUMPRODUCT(IF(COLUMN($G$2:$U$2)-6&gt;AJ$1,1-(COLUMN($G$2:$U$2)-6-AJ$1)/(COLUMN($G$2:$U$2)-6),1),$G18:$U18)</f>
        <v>0.99999999999997158</v>
      </c>
      <c r="AK18" s="19">
        <f t="array" ref="AK18">SUMPRODUCT(IF(COLUMN($G$2:$U$2)-6&gt;AK$1,1-(COLUMN($G$2:$U$2)-6-AK$1)/(COLUMN($G$2:$U$2)-6),1),$G18:$U18)</f>
        <v>1</v>
      </c>
    </row>
    <row r="19" spans="1:37" x14ac:dyDescent="0.25">
      <c r="A19" s="5" t="s">
        <v>47</v>
      </c>
      <c r="B19" s="4" t="s">
        <v>46</v>
      </c>
      <c r="C19" s="20">
        <v>2.6040000000000001</v>
      </c>
      <c r="D19" s="5" t="s">
        <v>231</v>
      </c>
      <c r="G19" s="19">
        <f t="shared" si="1"/>
        <v>0.55081016504625824</v>
      </c>
      <c r="H19" s="19">
        <f>(_xlfn.BINOM.DIST(COLUMN()-6,15,$C19/35,1)-BINOMDIST(0,15,$C19/35,1))/(1-BINOMDIST(0,15,$C19/35,1))-SUM($G19:G19)</f>
        <v>0.30991998050571656</v>
      </c>
      <c r="I19" s="19">
        <f>(_xlfn.BINOM.DIST(COLUMN()-6,15,$C19/35,1)-BINOMDIST(0,15,$C19/35,1))/(1-BINOMDIST(0,15,$C19/35,1))-SUM($G19:H19)</f>
        <v>0.10794965613120477</v>
      </c>
      <c r="J19" s="19">
        <f>(_xlfn.BINOM.DIST(COLUMN()-6,15,$C19/35,1)-BINOMDIST(0,15,$C19/35,1))/(1-BINOMDIST(0,15,$C19/35,1))-SUM($G19:I19)</f>
        <v>2.6031075246850444E-2</v>
      </c>
      <c r="K19" s="19">
        <f>(_xlfn.BINOM.DIST(COLUMN()-6,15,$C19/35,1)-BINOMDIST(0,15,$C19/35,1))/(1-BINOMDIST(0,15,$C19/35,1))-SUM($G19:J19)</f>
        <v>4.6032480514309748E-3</v>
      </c>
      <c r="L19" s="19">
        <f>(_xlfn.BINOM.DIST(COLUMN()-6,15,$C19/35,1)-BINOMDIST(0,15,$C19/35,1))/(1-BINOMDIST(0,15,$C19/35,1))-SUM($G19:K19)</f>
        <v>6.1668405183390451E-4</v>
      </c>
      <c r="M19" s="19">
        <f>(_xlfn.BINOM.DIST(COLUMN()-6,15,$C19/35,1)-BINOMDIST(0,15,$C19/35,1))/(1-BINOMDIST(0,15,$C19/35,1))-SUM($G19:L19)</f>
        <v>6.3731886823847894E-5</v>
      </c>
      <c r="N19" s="19">
        <f>(_xlfn.BINOM.DIST(COLUMN()-6,15,$C19/35,1)-BINOMDIST(0,15,$C19/35,1))/(1-BINOMDIST(0,15,$C19/35,1))-SUM($G19:M19)</f>
        <v>5.1227877914117315E-6</v>
      </c>
      <c r="O19" s="19">
        <f>(_xlfn.BINOM.DIST(COLUMN()-6,15,$C19/35,1)-BINOMDIST(0,15,$C19/35,1))/(1-BINOMDIST(0,15,$C19/35,1))-SUM($G19:N19)</f>
        <v>3.2026647944771724E-7</v>
      </c>
      <c r="P19" s="19">
        <f>(_xlfn.BINOM.DIST(COLUMN()-6,15,$C19/35,1)-BINOMDIST(0,15,$C19/35,1))/(1-BINOMDIST(0,15,$C19/35,1))-SUM($G19:O19)</f>
        <v>1.5445868140062657E-8</v>
      </c>
      <c r="Q19" s="19">
        <f>(_xlfn.BINOM.DIST(COLUMN()-6,15,$C19/35,1)-BINOMDIST(0,15,$C19/35,1))/(1-BINOMDIST(0,15,$C19/35,1))-SUM($G19:P19)</f>
        <v>5.6433802075872563E-10</v>
      </c>
      <c r="R19" s="19">
        <f>(_xlfn.BINOM.DIST(COLUMN()-6,15,$C19/35,1)-BINOMDIST(0,15,$C19/35,1))/(1-BINOMDIST(0,15,$C19/35,1))-SUM($G19:Q19)</f>
        <v>1.5120571461579857E-11</v>
      </c>
      <c r="S19" s="19">
        <f>(_xlfn.BINOM.DIST(COLUMN()-6,15,$C19/35,1)-BINOMDIST(0,15,$C19/35,1))/(1-BINOMDIST(0,15,$C19/35,1))-SUM($G19:R19)</f>
        <v>2.8044233602031454E-13</v>
      </c>
      <c r="T19" s="19">
        <f>(_xlfn.BINOM.DIST(COLUMN()-6,15,$C19/35,1)-BINOMDIST(0,15,$C19/35,1))/(1-BINOMDIST(0,15,$C19/35,1))-SUM($G19:S19)</f>
        <v>3.219646771412954E-15</v>
      </c>
      <c r="U19" s="19">
        <f>(_xlfn.BINOM.DIST(COLUMN()-6,15,$C19/35,1)-BINOMDIST(0,15,$C19/35,1))/(1-BINOMDIST(0,15,$C19/35,1))-SUM($G19:T19)</f>
        <v>0</v>
      </c>
      <c r="W19" s="19">
        <f t="array" ref="W19">SUMPRODUCT(IF(COLUMN($G$2:$U$2)-6&gt;W$1,1-(COLUMN($G$2:$U$2)-6-W$1)/(COLUMN($G$2:$U$2)-6),1),$G19:$U19)</f>
        <v>0.74929435519289345</v>
      </c>
      <c r="X19" s="19">
        <f t="array" ref="X19">SUMPRODUCT(IF(COLUMN($G$2:$U$2)-6&gt;X$1,1-(COLUMN($G$2:$U$2)-6-X$1)/(COLUMN($G$2:$U$2)-6),1),$G19:$U19)</f>
        <v>0.94777854533952888</v>
      </c>
      <c r="Y19" s="19">
        <f t="array" ref="Y19">SUMPRODUCT(IF(COLUMN($G$2:$U$2)-6&gt;Y$1,1-(COLUMN($G$2:$U$2)-6-Y$1)/(COLUMN($G$2:$U$2)-6),1),$G19:$U19)</f>
        <v>0.99130274523330575</v>
      </c>
      <c r="Z19" s="19">
        <f t="array" ref="Z19">SUMPRODUCT(IF(COLUMN($G$2:$U$2)-6&gt;Z$1,1-(COLUMN($G$2:$U$2)-6-Z$1)/(COLUMN($G$2:$U$2)-6),1),$G19:$U19)</f>
        <v>0.99884372641668118</v>
      </c>
      <c r="AA19" s="19">
        <f t="array" ref="AA19">SUMPRODUCT(IF(COLUMN($G$2:$U$2)-6&gt;AA$1,1-(COLUMN($G$2:$U$2)-6-AA$1)/(COLUMN($G$2:$U$2)-6),1),$G19:$U19)</f>
        <v>0.99987693878834416</v>
      </c>
      <c r="AB19" s="19">
        <f t="array" ref="AB19">SUMPRODUCT(IF(COLUMN($G$2:$U$2)-6&gt;AB$1,1-(COLUMN($G$2:$U$2)-6-AB$1)/(COLUMN($G$2:$U$2)-6),1),$G19:$U19)</f>
        <v>0.99998950154972077</v>
      </c>
      <c r="AC19" s="19">
        <f t="array" ref="AC19">SUMPRODUCT(IF(COLUMN($G$2:$U$2)-6&gt;AC$1,1-(COLUMN($G$2:$U$2)-6-AC$1)/(COLUMN($G$2:$U$2)-6),1),$G19:$U19)</f>
        <v>0.9999992836357916</v>
      </c>
      <c r="AD19" s="19">
        <f t="array" ref="AD19">SUMPRODUCT(IF(COLUMN($G$2:$U$2)-6&gt;AD$1,1-(COLUMN($G$2:$U$2)-6-AD$1)/(COLUMN($G$2:$U$2)-6),1),$G19:$U19)</f>
        <v>0.99999996116660228</v>
      </c>
      <c r="AE19" s="19">
        <f t="array" ref="AE19">SUMPRODUCT(IF(COLUMN($G$2:$U$2)-6&gt;AE$1,1-(COLUMN($G$2:$U$2)-6-AE$1)/(COLUMN($G$2:$U$2)-6),1),$G19:$U19)</f>
        <v>0.99999999834893871</v>
      </c>
      <c r="AF19" s="19">
        <f t="array" ref="AF19">SUMPRODUCT(IF(COLUMN($G$2:$U$2)-6&gt;AF$1,1-(COLUMN($G$2:$U$2)-6-AF$1)/(COLUMN($G$2:$U$2)-6),1),$G19:$U19)</f>
        <v>0.99999999994611088</v>
      </c>
      <c r="AG19" s="19">
        <f t="array" ref="AG19">SUMPRODUCT(IF(COLUMN($G$2:$U$2)-6&gt;AG$1,1-(COLUMN($G$2:$U$2)-6-AG$1)/(COLUMN($G$2:$U$2)-6),1),$G19:$U19)</f>
        <v>0.99999999999869615</v>
      </c>
      <c r="AH19" s="19">
        <f t="array" ref="AH19">SUMPRODUCT(IF(COLUMN($G$2:$U$2)-6&gt;AH$1,1-(COLUMN($G$2:$U$2)-6-AH$1)/(COLUMN($G$2:$U$2)-6),1),$G19:$U19)</f>
        <v>0.99999999999997802</v>
      </c>
      <c r="AI19" s="19">
        <f t="array" ref="AI19">SUMPRODUCT(IF(COLUMN($G$2:$U$2)-6&gt;AI$1,1-(COLUMN($G$2:$U$2)-6-AI$1)/(COLUMN($G$2:$U$2)-6),1),$G19:$U19)</f>
        <v>0.99999999999999978</v>
      </c>
      <c r="AJ19" s="19">
        <f t="array" ref="AJ19">SUMPRODUCT(IF(COLUMN($G$2:$U$2)-6&gt;AJ$1,1-(COLUMN($G$2:$U$2)-6-AJ$1)/(COLUMN($G$2:$U$2)-6),1),$G19:$U19)</f>
        <v>1</v>
      </c>
      <c r="AK19" s="19">
        <f t="array" ref="AK19">SUMPRODUCT(IF(COLUMN($G$2:$U$2)-6&gt;AK$1,1-(COLUMN($G$2:$U$2)-6-AK$1)/(COLUMN($G$2:$U$2)-6),1),$G19:$U19)</f>
        <v>1</v>
      </c>
    </row>
    <row r="20" spans="1:37" x14ac:dyDescent="0.25">
      <c r="A20" s="5" t="s">
        <v>49</v>
      </c>
      <c r="B20" s="4" t="s">
        <v>48</v>
      </c>
      <c r="C20" s="20">
        <v>4.8460000000000001</v>
      </c>
      <c r="D20" s="5" t="s">
        <v>231</v>
      </c>
      <c r="G20" s="19">
        <f t="shared" si="1"/>
        <v>0.28867153588708466</v>
      </c>
      <c r="H20" s="19">
        <f>(_xlfn.BINOM.DIST(COLUMN()-6,15,$C20/35,1)-BINOMDIST(0,15,$C20/35,1))/(1-BINOMDIST(0,15,$C20/35,1))-SUM($G20:G20)</f>
        <v>0.32474351132061047</v>
      </c>
      <c r="I20" s="19">
        <f>(_xlfn.BINOM.DIST(COLUMN()-6,15,$C20/35,1)-BINOMDIST(0,15,$C20/35,1))/(1-BINOMDIST(0,15,$C20/35,1))-SUM($G20:H20)</f>
        <v>0.22615232612783076</v>
      </c>
      <c r="J20" s="19">
        <f>(_xlfn.BINOM.DIST(COLUMN()-6,15,$C20/35,1)-BINOMDIST(0,15,$C20/35,1))/(1-BINOMDIST(0,15,$C20/35,1))-SUM($G20:I20)</f>
        <v>0.10903371085913649</v>
      </c>
      <c r="K20" s="19">
        <f>(_xlfn.BINOM.DIST(COLUMN()-6,15,$C20/35,1)-BINOMDIST(0,15,$C20/35,1))/(1-BINOMDIST(0,15,$C20/35,1))-SUM($G20:J20)</f>
        <v>3.854978438056067E-2</v>
      </c>
      <c r="L20" s="19">
        <f>(_xlfn.BINOM.DIST(COLUMN()-6,15,$C20/35,1)-BINOMDIST(0,15,$C20/35,1))/(1-BINOMDIST(0,15,$C20/35,1))-SUM($G20:K20)</f>
        <v>1.0325454616756047E-2</v>
      </c>
      <c r="M20" s="19">
        <f>(_xlfn.BINOM.DIST(COLUMN()-6,15,$C20/35,1)-BINOMDIST(0,15,$C20/35,1))/(1-BINOMDIST(0,15,$C20/35,1))-SUM($G20:L20)</f>
        <v>2.1334974637584603E-3</v>
      </c>
      <c r="N20" s="19">
        <f>(_xlfn.BINOM.DIST(COLUMN()-6,15,$C20/35,1)-BINOMDIST(0,15,$C20/35,1))/(1-BINOMDIST(0,15,$C20/35,1))-SUM($G20:M20)</f>
        <v>3.4287088642870334E-4</v>
      </c>
      <c r="O20" s="19">
        <f>(_xlfn.BINOM.DIST(COLUMN()-6,15,$C20/35,1)-BINOMDIST(0,15,$C20/35,1))/(1-BINOMDIST(0,15,$C20/35,1))-SUM($G20:N20)</f>
        <v>4.2857281545183312E-5</v>
      </c>
      <c r="P20" s="19">
        <f>(_xlfn.BINOM.DIST(COLUMN()-6,15,$C20/35,1)-BINOMDIST(0,15,$C20/35,1))/(1-BINOMDIST(0,15,$C20/35,1))-SUM($G20:O20)</f>
        <v>4.132514154764344E-6</v>
      </c>
      <c r="Q20" s="19">
        <f>(_xlfn.BINOM.DIST(COLUMN()-6,15,$C20/35,1)-BINOMDIST(0,15,$C20/35,1))/(1-BINOMDIST(0,15,$C20/35,1))-SUM($G20:P20)</f>
        <v>3.018770854401609E-7</v>
      </c>
      <c r="R20" s="19">
        <f>(_xlfn.BINOM.DIST(COLUMN()-6,15,$C20/35,1)-BINOMDIST(0,15,$C20/35,1))/(1-BINOMDIST(0,15,$C20/35,1))-SUM($G20:Q20)</f>
        <v>1.6171390782027117E-8</v>
      </c>
      <c r="S20" s="19">
        <f>(_xlfn.BINOM.DIST(COLUMN()-6,15,$C20/35,1)-BINOMDIST(0,15,$C20/35,1))/(1-BINOMDIST(0,15,$C20/35,1))-SUM($G20:R20)</f>
        <v>5.9974103461257755E-10</v>
      </c>
      <c r="T20" s="19">
        <f>(_xlfn.BINOM.DIST(COLUMN()-6,15,$C20/35,1)-BINOMDIST(0,15,$C20/35,1))/(1-BINOMDIST(0,15,$C20/35,1))-SUM($G20:S20)</f>
        <v>1.3769096973703654E-11</v>
      </c>
      <c r="U20" s="19">
        <f>(_xlfn.BINOM.DIST(COLUMN()-6,15,$C20/35,1)-BINOMDIST(0,15,$C20/35,1))/(1-BINOMDIST(0,15,$C20/35,1))-SUM($G20:T20)</f>
        <v>1.4743761767022079E-13</v>
      </c>
      <c r="W20" s="19">
        <f t="array" ref="W20">SUMPRODUCT(IF(COLUMN($G$2:$U$2)-6&gt;W$1,1-(COLUMN($G$2:$U$2)-6-W$1)/(COLUMN($G$2:$U$2)-6),1),$G20:$U20)</f>
        <v>0.56346954217282663</v>
      </c>
      <c r="X20" s="19">
        <f t="array" ref="X20">SUMPRODUCT(IF(COLUMN($G$2:$U$2)-6&gt;X$1,1-(COLUMN($G$2:$U$2)-6-X$1)/(COLUMN($G$2:$U$2)-6),1),$G20:$U20)</f>
        <v>0.83826754845856843</v>
      </c>
      <c r="Y20" s="19">
        <f t="array" ref="Y20">SUMPRODUCT(IF(COLUMN($G$2:$U$2)-6&gt;Y$1,1-(COLUMN($G$2:$U$2)-6-Y$1)/(COLUMN($G$2:$U$2)-6),1),$G20:$U20)</f>
        <v>0.9506937990840052</v>
      </c>
      <c r="Z20" s="19">
        <f t="array" ref="Z20">SUMPRODUCT(IF(COLUMN($G$2:$U$2)-6&gt;Z$1,1-(COLUMN($G$2:$U$2)-6-Z$1)/(COLUMN($G$2:$U$2)-6),1),$G20:$U20)</f>
        <v>0.98773594100016504</v>
      </c>
      <c r="AA20" s="19">
        <f t="array" ref="AA20">SUMPRODUCT(IF(COLUMN($G$2:$U$2)-6&gt;AA$1,1-(COLUMN($G$2:$U$2)-6-AA$1)/(COLUMN($G$2:$U$2)-6),1),$G20:$U20)</f>
        <v>0.99751965520154062</v>
      </c>
      <c r="AB20" s="19">
        <f t="array" ref="AB20">SUMPRODUCT(IF(COLUMN($G$2:$U$2)-6&gt;AB$1,1-(COLUMN($G$2:$U$2)-6-AB$1)/(COLUMN($G$2:$U$2)-6),1),$G20:$U20)</f>
        <v>0.999593412526804</v>
      </c>
      <c r="AC20" s="19">
        <f t="array" ref="AC20">SUMPRODUCT(IF(COLUMN($G$2:$U$2)-6&gt;AC$1,1-(COLUMN($G$2:$U$2)-6-AC$1)/(COLUMN($G$2:$U$2)-6),1),$G20:$U20)</f>
        <v>0.99994626074927484</v>
      </c>
      <c r="AD20" s="19">
        <f t="array" ref="AD20">SUMPRODUCT(IF(COLUMN($G$2:$U$2)-6&gt;AD$1,1-(COLUMN($G$2:$U$2)-6-AD$1)/(COLUMN($G$2:$U$2)-6),1),$G20:$U20)</f>
        <v>0.99999432361978002</v>
      </c>
      <c r="AE20" s="19">
        <f t="array" ref="AE20">SUMPRODUCT(IF(COLUMN($G$2:$U$2)-6&gt;AE$1,1-(COLUMN($G$2:$U$2)-6-AE$1)/(COLUMN($G$2:$U$2)-6),1),$G20:$U20)</f>
        <v>0.99999952762948174</v>
      </c>
      <c r="AF20" s="19">
        <f t="array" ref="AF20">SUMPRODUCT(IF(COLUMN($G$2:$U$2)-6&gt;AF$1,1-(COLUMN($G$2:$U$2)-6-AF$1)/(COLUMN($G$2:$U$2)-6),1),$G20:$U20)</f>
        <v>0.99999996971901184</v>
      </c>
      <c r="AG20" s="19">
        <f t="array" ref="AG20">SUMPRODUCT(IF(COLUMN($G$2:$U$2)-6&gt;AG$1,1-(COLUMN($G$2:$U$2)-6-AG$1)/(COLUMN($G$2:$U$2)-6),1),$G20:$U20)</f>
        <v>0.9999999985571264</v>
      </c>
      <c r="AH20" s="19">
        <f t="array" ref="AH20">SUMPRODUCT(IF(COLUMN($G$2:$U$2)-6&gt;AH$1,1-(COLUMN($G$2:$U$2)-6-AH$1)/(COLUMN($G$2:$U$2)-6),1),$G20:$U20)</f>
        <v>0.99999999995186961</v>
      </c>
      <c r="AI20" s="19">
        <f t="array" ref="AI20">SUMPRODUCT(IF(COLUMN($G$2:$U$2)-6&gt;AI$1,1-(COLUMN($G$2:$U$2)-6-AI$1)/(COLUMN($G$2:$U$2)-6),1),$G20:$U20)</f>
        <v>0.9999999999989968</v>
      </c>
      <c r="AJ20" s="19">
        <f t="array" ref="AJ20">SUMPRODUCT(IF(COLUMN($G$2:$U$2)-6&gt;AJ$1,1-(COLUMN($G$2:$U$2)-6-AJ$1)/(COLUMN($G$2:$U$2)-6),1),$G20:$U20)</f>
        <v>0.99999999999999012</v>
      </c>
      <c r="AK20" s="19">
        <f t="array" ref="AK20">SUMPRODUCT(IF(COLUMN($G$2:$U$2)-6&gt;AK$1,1-(COLUMN($G$2:$U$2)-6-AK$1)/(COLUMN($G$2:$U$2)-6),1),$G20:$U20)</f>
        <v>1</v>
      </c>
    </row>
    <row r="21" spans="1:37" x14ac:dyDescent="0.25">
      <c r="A21" s="5" t="s">
        <v>51</v>
      </c>
      <c r="B21" s="4" t="s">
        <v>50</v>
      </c>
      <c r="C21" s="20">
        <v>6.8529999999999998</v>
      </c>
      <c r="D21" s="5" t="s">
        <v>231</v>
      </c>
      <c r="G21" s="19">
        <f t="shared" si="1"/>
        <v>0.14449493311450118</v>
      </c>
      <c r="H21" s="19">
        <f>(_xlfn.BINOM.DIST(COLUMN()-6,15,$C21/35,1)-BINOMDIST(0,15,$C21/35,1))/(1-BINOMDIST(0,15,$C21/35,1))-SUM($G21:G21)</f>
        <v>0.24626306307726359</v>
      </c>
      <c r="I21" s="19">
        <f>(_xlfn.BINOM.DIST(COLUMN()-6,15,$C21/35,1)-BINOMDIST(0,15,$C21/35,1))/(1-BINOMDIST(0,15,$C21/35,1))-SUM($G21:H21)</f>
        <v>0.25981845343482834</v>
      </c>
      <c r="J21" s="19">
        <f>(_xlfn.BINOM.DIST(COLUMN()-6,15,$C21/35,1)-BINOMDIST(0,15,$C21/35,1))/(1-BINOMDIST(0,15,$C21/35,1))-SUM($G21:I21)</f>
        <v>0.18977537869636651</v>
      </c>
      <c r="K21" s="19">
        <f>(_xlfn.BINOM.DIST(COLUMN()-6,15,$C21/35,1)-BINOMDIST(0,15,$C21/35,1))/(1-BINOMDIST(0,15,$C21/35,1))-SUM($G21:J21)</f>
        <v>0.10165088551013035</v>
      </c>
      <c r="L21" s="19">
        <f>(_xlfn.BINOM.DIST(COLUMN()-6,15,$C21/35,1)-BINOMDIST(0,15,$C21/35,1))/(1-BINOMDIST(0,15,$C21/35,1))-SUM($G21:K21)</f>
        <v>4.1248535569268774E-2</v>
      </c>
      <c r="M21" s="19">
        <f>(_xlfn.BINOM.DIST(COLUMN()-6,15,$C21/35,1)-BINOMDIST(0,15,$C21/35,1))/(1-BINOMDIST(0,15,$C21/35,1))-SUM($G21:L21)</f>
        <v>1.2912240981306167E-2</v>
      </c>
      <c r="N21" s="19">
        <f>(_xlfn.BINOM.DIST(COLUMN()-6,15,$C21/35,1)-BINOMDIST(0,15,$C21/35,1))/(1-BINOMDIST(0,15,$C21/35,1))-SUM($G21:M21)</f>
        <v>3.1437662075848305E-3</v>
      </c>
      <c r="O21" s="19">
        <f>(_xlfn.BINOM.DIST(COLUMN()-6,15,$C21/35,1)-BINOMDIST(0,15,$C21/35,1))/(1-BINOMDIST(0,15,$C21/35,1))-SUM($G21:N21)</f>
        <v>5.953253701562744E-4</v>
      </c>
      <c r="P21" s="19">
        <f>(_xlfn.BINOM.DIST(COLUMN()-6,15,$C21/35,1)-BINOMDIST(0,15,$C21/35,1))/(1-BINOMDIST(0,15,$C21/35,1))-SUM($G21:O21)</f>
        <v>8.6966954098266491E-5</v>
      </c>
      <c r="Q21" s="19">
        <f>(_xlfn.BINOM.DIST(COLUMN()-6,15,$C21/35,1)-BINOMDIST(0,15,$C21/35,1))/(1-BINOMDIST(0,15,$C21/35,1))-SUM($G21:P21)</f>
        <v>9.6245447833709363E-6</v>
      </c>
      <c r="R21" s="19">
        <f>(_xlfn.BINOM.DIST(COLUMN()-6,15,$C21/35,1)-BINOMDIST(0,15,$C21/35,1))/(1-BINOMDIST(0,15,$C21/35,1))-SUM($G21:Q21)</f>
        <v>7.8110166146228011E-7</v>
      </c>
      <c r="S21" s="19">
        <f>(_xlfn.BINOM.DIST(COLUMN()-6,15,$C21/35,1)-BINOMDIST(0,15,$C21/35,1))/(1-BINOMDIST(0,15,$C21/35,1))-SUM($G21:R21)</f>
        <v>4.3886816958327302E-8</v>
      </c>
      <c r="T21" s="19">
        <f>(_xlfn.BINOM.DIST(COLUMN()-6,15,$C21/35,1)-BINOMDIST(0,15,$C21/35,1))/(1-BINOMDIST(0,15,$C21/35,1))-SUM($G21:S21)</f>
        <v>1.5264572938988863E-9</v>
      </c>
      <c r="U21" s="19">
        <f>(_xlfn.BINOM.DIST(COLUMN()-6,15,$C21/35,1)-BINOMDIST(0,15,$C21/35,1))/(1-BINOMDIST(0,15,$C21/35,1))-SUM($G21:T21)</f>
        <v>2.4776625195954693E-11</v>
      </c>
      <c r="W21" s="19">
        <f t="array" ref="W21">SUMPRODUCT(IF(COLUMN($G$2:$U$2)-6&gt;W$1,1-(COLUMN($G$2:$U$2)-6-W$1)/(COLUMN($G$2:$U$2)-6),1),$G21:$U21)</f>
        <v>0.43119475762860116</v>
      </c>
      <c r="X21" s="19">
        <f t="array" ref="X21">SUMPRODUCT(IF(COLUMN($G$2:$U$2)-6&gt;X$1,1-(COLUMN($G$2:$U$2)-6-X$1)/(COLUMN($G$2:$U$2)-6),1),$G21:$U21)</f>
        <v>0.71789458214270097</v>
      </c>
      <c r="Y21" s="19">
        <f t="array" ref="Y21">SUMPRODUCT(IF(COLUMN($G$2:$U$2)-6&gt;Y$1,1-(COLUMN($G$2:$U$2)-6-Y$1)/(COLUMN($G$2:$U$2)-6),1),$G21:$U21)</f>
        <v>0.88146287511816912</v>
      </c>
      <c r="Z21" s="19">
        <f t="array" ref="Z21">SUMPRODUCT(IF(COLUMN($G$2:$U$2)-6&gt;Z$1,1-(COLUMN($G$2:$U$2)-6-Z$1)/(COLUMN($G$2:$U$2)-6),1),$G21:$U21)</f>
        <v>0.9584250169486942</v>
      </c>
      <c r="AA21" s="19">
        <f t="array" ref="AA21">SUMPRODUCT(IF(COLUMN($G$2:$U$2)-6&gt;AA$1,1-(COLUMN($G$2:$U$2)-6-AA$1)/(COLUMN($G$2:$U$2)-6),1),$G21:$U21)</f>
        <v>0.98794331410512815</v>
      </c>
      <c r="AB21" s="19">
        <f t="array" ref="AB21">SUMPRODUCT(IF(COLUMN($G$2:$U$2)-6&gt;AB$1,1-(COLUMN($G$2:$U$2)-6-AB$1)/(COLUMN($G$2:$U$2)-6),1),$G21:$U21)</f>
        <v>0.99713143415953576</v>
      </c>
      <c r="AC21" s="19">
        <f t="array" ref="AC21">SUMPRODUCT(IF(COLUMN($G$2:$U$2)-6&gt;AC$1,1-(COLUMN($G$2:$U$2)-6-AC$1)/(COLUMN($G$2:$U$2)-6),1),$G21:$U21)</f>
        <v>0.99944479828573185</v>
      </c>
      <c r="AD21" s="19">
        <f t="array" ref="AD21">SUMPRODUCT(IF(COLUMN($G$2:$U$2)-6&gt;AD$1,1-(COLUMN($G$2:$U$2)-6-AD$1)/(COLUMN($G$2:$U$2)-6),1),$G21:$U21)</f>
        <v>0.99991355655745573</v>
      </c>
      <c r="AE21" s="19">
        <f t="array" ref="AE21">SUMPRODUCT(IF(COLUMN($G$2:$U$2)-6&gt;AE$1,1-(COLUMN($G$2:$U$2)-6-AE$1)/(COLUMN($G$2:$U$2)-6),1),$G21:$U21)</f>
        <v>0.99998934405323148</v>
      </c>
      <c r="AF21" s="19">
        <f t="array" ref="AF21">SUMPRODUCT(IF(COLUMN($G$2:$U$2)-6&gt;AF$1,1-(COLUMN($G$2:$U$2)-6-AF$1)/(COLUMN($G$2:$U$2)-6),1),$G21:$U21)</f>
        <v>0.99999898428565659</v>
      </c>
      <c r="AG21" s="19">
        <f t="array" ref="AG21">SUMPRODUCT(IF(COLUMN($G$2:$U$2)-6&gt;AG$1,1-(COLUMN($G$2:$U$2)-6-AG$1)/(COLUMN($G$2:$U$2)-6),1),$G21:$U21)</f>
        <v>0.99999992782267177</v>
      </c>
      <c r="AH21" s="19">
        <f t="array" ref="AH21">SUMPRODUCT(IF(COLUMN($G$2:$U$2)-6&gt;AH$1,1-(COLUMN($G$2:$U$2)-6-AH$1)/(COLUMN($G$2:$U$2)-6),1),$G21:$U21)</f>
        <v>0.99999999640107029</v>
      </c>
      <c r="AI21" s="19">
        <f t="array" ref="AI21">SUMPRODUCT(IF(COLUMN($G$2:$U$2)-6&gt;AI$1,1-(COLUMN($G$2:$U$2)-6-AI$1)/(COLUMN($G$2:$U$2)-6),1),$G21:$U21)</f>
        <v>0.99999999988766375</v>
      </c>
      <c r="AJ21" s="19">
        <f t="array" ref="AJ21">SUMPRODUCT(IF(COLUMN($G$2:$U$2)-6&gt;AJ$1,1-(COLUMN($G$2:$U$2)-6-AJ$1)/(COLUMN($G$2:$U$2)-6),1),$G21:$U21)</f>
        <v>0.99999999999834821</v>
      </c>
      <c r="AK21" s="19">
        <f t="array" ref="AK21">SUMPRODUCT(IF(COLUMN($G$2:$U$2)-6&gt;AK$1,1-(COLUMN($G$2:$U$2)-6-AK$1)/(COLUMN($G$2:$U$2)-6),1),$G21:$U21)</f>
        <v>1</v>
      </c>
    </row>
    <row r="22" spans="1:37" x14ac:dyDescent="0.25">
      <c r="A22" s="5" t="s">
        <v>53</v>
      </c>
      <c r="B22" s="4" t="s">
        <v>52</v>
      </c>
      <c r="C22" s="18">
        <v>1.63</v>
      </c>
      <c r="D22" s="5" t="s">
        <v>231</v>
      </c>
      <c r="G22" s="19">
        <f t="shared" si="1"/>
        <v>0.70119237150246916</v>
      </c>
      <c r="H22" s="19">
        <f>(_xlfn.BINOM.DIST(COLUMN()-6,15,$C22/35,1)-BINOMDIST(0,15,$C22/35,1))/(1-BINOMDIST(0,15,$C22/35,1))-SUM($G22:G22)</f>
        <v>0.23975441890450055</v>
      </c>
      <c r="I22" s="19">
        <f>(_xlfn.BINOM.DIST(COLUMN()-6,15,$C22/35,1)-BINOMDIST(0,15,$C22/35,1))/(1-BINOMDIST(0,15,$C22/35,1))-SUM($G22:H22)</f>
        <v>5.074813841360859E-2</v>
      </c>
      <c r="J22" s="19">
        <f>(_xlfn.BINOM.DIST(COLUMN()-6,15,$C22/35,1)-BINOMDIST(0,15,$C22/35,1))/(1-BINOMDIST(0,15,$C22/35,1))-SUM($G22:I22)</f>
        <v>7.436571676432524E-3</v>
      </c>
      <c r="K22" s="19">
        <f>(_xlfn.BINOM.DIST(COLUMN()-6,15,$C22/35,1)-BINOMDIST(0,15,$C22/35,1))/(1-BINOMDIST(0,15,$C22/35,1))-SUM($G22:J22)</f>
        <v>7.9914731889940693E-4</v>
      </c>
      <c r="L22" s="19">
        <f>(_xlfn.BINOM.DIST(COLUMN()-6,15,$C22/35,1)-BINOMDIST(0,15,$C22/35,1))/(1-BINOMDIST(0,15,$C22/35,1))-SUM($G22:K22)</f>
        <v>6.5058941654649871E-5</v>
      </c>
      <c r="M22" s="19">
        <f>(_xlfn.BINOM.DIST(COLUMN()-6,15,$C22/35,1)-BINOMDIST(0,15,$C22/35,1))/(1-BINOMDIST(0,15,$C22/35,1))-SUM($G22:L22)</f>
        <v>4.0858541638932877E-6</v>
      </c>
      <c r="N22" s="19">
        <f>(_xlfn.BINOM.DIST(COLUMN()-6,15,$C22/35,1)-BINOMDIST(0,15,$C22/35,1))/(1-BINOMDIST(0,15,$C22/35,1))-SUM($G22:M22)</f>
        <v>1.9957873187426145E-7</v>
      </c>
      <c r="O22" s="19">
        <f>(_xlfn.BINOM.DIST(COLUMN()-6,15,$C22/35,1)-BINOMDIST(0,15,$C22/35,1))/(1-BINOMDIST(0,15,$C22/35,1))-SUM($G22:N22)</f>
        <v>7.5823035627919921E-9</v>
      </c>
      <c r="P22" s="19">
        <f>(_xlfn.BINOM.DIST(COLUMN()-6,15,$C22/35,1)-BINOMDIST(0,15,$C22/35,1))/(1-BINOMDIST(0,15,$C22/35,1))-SUM($G22:O22)</f>
        <v>2.2222068629673686E-10</v>
      </c>
      <c r="Q22" s="19">
        <f>(_xlfn.BINOM.DIST(COLUMN()-6,15,$C22/35,1)-BINOMDIST(0,15,$C22/35,1))/(1-BINOMDIST(0,15,$C22/35,1))-SUM($G22:P22)</f>
        <v>4.9338311214341957E-12</v>
      </c>
      <c r="R22" s="19">
        <f>(_xlfn.BINOM.DIST(COLUMN()-6,15,$C22/35,1)-BINOMDIST(0,15,$C22/35,1))/(1-BINOMDIST(0,15,$C22/35,1))-SUM($G22:Q22)</f>
        <v>8.0380146982861334E-14</v>
      </c>
      <c r="S22" s="19">
        <f>(_xlfn.BINOM.DIST(COLUMN()-6,15,$C22/35,1)-BINOMDIST(0,15,$C22/35,1))/(1-BINOMDIST(0,15,$C22/35,1))-SUM($G22:R22)</f>
        <v>0</v>
      </c>
      <c r="T22" s="19">
        <f>(_xlfn.BINOM.DIST(COLUMN()-6,15,$C22/35,1)-BINOMDIST(0,15,$C22/35,1))/(1-BINOMDIST(0,15,$C22/35,1))-SUM($G22:S22)</f>
        <v>0</v>
      </c>
      <c r="U22" s="19">
        <f>(_xlfn.BINOM.DIST(COLUMN()-6,15,$C22/35,1)-BINOMDIST(0,15,$C22/35,1))/(1-BINOMDIST(0,15,$C22/35,1))-SUM($G22:T22)</f>
        <v>0</v>
      </c>
      <c r="W22" s="19">
        <f t="array" ref="W22">SUMPRODUCT(IF(COLUMN($G$2:$U$2)-6&gt;W$1,1-(COLUMN($G$2:$U$2)-6-W$1)/(COLUMN($G$2:$U$2)-6),1),$G22:$U22)</f>
        <v>0.84001605213836861</v>
      </c>
      <c r="X22" s="19">
        <f t="array" ref="X22">SUMPRODUCT(IF(COLUMN($G$2:$U$2)-6&gt;X$1,1-(COLUMN($G$2:$U$2)-6-X$1)/(COLUMN($G$2:$U$2)-6),1),$G22:$U22)</f>
        <v>0.9788397327742675</v>
      </c>
      <c r="Y22" s="19">
        <f t="array" ref="Y22">SUMPRODUCT(IF(COLUMN($G$2:$U$2)-6&gt;Y$1,1-(COLUMN($G$2:$U$2)-6-Y$1)/(COLUMN($G$2:$U$2)-6),1),$G22:$U22)</f>
        <v>0.9977862039579164</v>
      </c>
      <c r="Z22" s="19">
        <f t="array" ref="Z22">SUMPRODUCT(IF(COLUMN($G$2:$U$2)-6&gt;Z$1,1-(COLUMN($G$2:$U$2)-6-Z$1)/(COLUMN($G$2:$U$2)-6),1),$G22:$U22)</f>
        <v>0.99981662900369583</v>
      </c>
      <c r="AA22" s="19">
        <f t="array" ref="AA22">SUMPRODUCT(IF(COLUMN($G$2:$U$2)-6&gt;AA$1,1-(COLUMN($G$2:$U$2)-6-AA$1)/(COLUMN($G$2:$U$2)-6),1),$G22:$U22)</f>
        <v>0.99998791113036722</v>
      </c>
      <c r="AB22" s="19">
        <f t="array" ref="AB22">SUMPRODUCT(IF(COLUMN($G$2:$U$2)-6&gt;AB$1,1-(COLUMN($G$2:$U$2)-6-AB$1)/(COLUMN($G$2:$U$2)-6),1),$G22:$U22)</f>
        <v>0.9999993637932586</v>
      </c>
      <c r="AC22" s="19">
        <f t="array" ref="AC22">SUMPRODUCT(IF(COLUMN($G$2:$U$2)-6&gt;AC$1,1-(COLUMN($G$2:$U$2)-6-AC$1)/(COLUMN($G$2:$U$2)-6),1),$G22:$U22)</f>
        <v>0.99999997329920731</v>
      </c>
      <c r="AD22" s="19">
        <f t="array" ref="AD22">SUMPRODUCT(IF(COLUMN($G$2:$U$2)-6&gt;AD$1,1-(COLUMN($G$2:$U$2)-6-AD$1)/(COLUMN($G$2:$U$2)-6),1),$G22:$U22)</f>
        <v>0.99999999911170445</v>
      </c>
      <c r="AE22" s="19">
        <f t="array" ref="AE22">SUMPRODUCT(IF(COLUMN($G$2:$U$2)-6&gt;AE$1,1-(COLUMN($G$2:$U$2)-6-AE$1)/(COLUMN($G$2:$U$2)-6),1),$G22:$U22)</f>
        <v>0.99999999997685984</v>
      </c>
      <c r="AF22" s="19">
        <f t="array" ref="AF22">SUMPRODUCT(IF(COLUMN($G$2:$U$2)-6&gt;AF$1,1-(COLUMN($G$2:$U$2)-6-AF$1)/(COLUMN($G$2:$U$2)-6),1),$G22:$U22)</f>
        <v>0.99999999999953715</v>
      </c>
      <c r="AG22" s="19">
        <f t="array" ref="AG22">SUMPRODUCT(IF(COLUMN($G$2:$U$2)-6&gt;AG$1,1-(COLUMN($G$2:$U$2)-6-AG$1)/(COLUMN($G$2:$U$2)-6),1),$G22:$U22)</f>
        <v>0.99999999999999245</v>
      </c>
      <c r="AH22" s="19">
        <f t="array" ref="AH22">SUMPRODUCT(IF(COLUMN($G$2:$U$2)-6&gt;AH$1,1-(COLUMN($G$2:$U$2)-6-AH$1)/(COLUMN($G$2:$U$2)-6),1),$G22:$U22)</f>
        <v>0.99999999999999911</v>
      </c>
      <c r="AI22" s="19">
        <f t="array" ref="AI22">SUMPRODUCT(IF(COLUMN($G$2:$U$2)-6&gt;AI$1,1-(COLUMN($G$2:$U$2)-6-AI$1)/(COLUMN($G$2:$U$2)-6),1),$G22:$U22)</f>
        <v>0.99999999999999911</v>
      </c>
      <c r="AJ22" s="19">
        <f t="array" ref="AJ22">SUMPRODUCT(IF(COLUMN($G$2:$U$2)-6&gt;AJ$1,1-(COLUMN($G$2:$U$2)-6-AJ$1)/(COLUMN($G$2:$U$2)-6),1),$G22:$U22)</f>
        <v>0.99999999999999911</v>
      </c>
      <c r="AK22" s="19">
        <f t="array" ref="AK22">SUMPRODUCT(IF(COLUMN($G$2:$U$2)-6&gt;AK$1,1-(COLUMN($G$2:$U$2)-6-AK$1)/(COLUMN($G$2:$U$2)-6),1),$G22:$U22)</f>
        <v>0.99999999999999911</v>
      </c>
    </row>
    <row r="23" spans="1:37" x14ac:dyDescent="0.25">
      <c r="A23" s="5" t="s">
        <v>55</v>
      </c>
      <c r="B23" s="4" t="s">
        <v>54</v>
      </c>
      <c r="C23" s="18">
        <v>2.4500000000000002</v>
      </c>
      <c r="D23" s="5" t="s">
        <v>231</v>
      </c>
      <c r="G23" s="19">
        <f t="shared" si="1"/>
        <v>0.57311416949856442</v>
      </c>
      <c r="H23" s="19">
        <f>(_xlfn.BINOM.DIST(COLUMN()-6,15,$C23/35,1)-BINOMDIST(0,15,$C23/35,1))/(1-BINOMDIST(0,15,$C23/35,1))-SUM($G23:G23)</f>
        <v>0.30196337962827591</v>
      </c>
      <c r="I23" s="19">
        <f>(_xlfn.BINOM.DIST(COLUMN()-6,15,$C23/35,1)-BINOMDIST(0,15,$C23/35,1))/(1-BINOMDIST(0,15,$C23/35,1))-SUM($G23:H23)</f>
        <v>9.8489847835746436E-2</v>
      </c>
      <c r="J23" s="19">
        <f>(_xlfn.BINOM.DIST(COLUMN()-6,15,$C23/35,1)-BINOMDIST(0,15,$C23/35,1))/(1-BINOMDIST(0,15,$C23/35,1))-SUM($G23:I23)</f>
        <v>2.2239643059684511E-2</v>
      </c>
      <c r="K23" s="19">
        <f>(_xlfn.BINOM.DIST(COLUMN()-6,15,$C23/35,1)-BINOMDIST(0,15,$C23/35,1))/(1-BINOMDIST(0,15,$C23/35,1))-SUM($G23:J23)</f>
        <v>3.6826935819261886E-3</v>
      </c>
      <c r="L23" s="19">
        <f>(_xlfn.BINOM.DIST(COLUMN()-6,15,$C23/35,1)-BINOMDIST(0,15,$C23/35,1))/(1-BINOMDIST(0,15,$C23/35,1))-SUM($G23:K23)</f>
        <v>4.6198665006258466E-4</v>
      </c>
      <c r="M23" s="19">
        <f>(_xlfn.BINOM.DIST(COLUMN()-6,15,$C23/35,1)-BINOMDIST(0,15,$C23/35,1))/(1-BINOMDIST(0,15,$C23/35,1))-SUM($G23:L23)</f>
        <v>4.4708385489977687E-5</v>
      </c>
      <c r="N23" s="19">
        <f>(_xlfn.BINOM.DIST(COLUMN()-6,15,$C23/35,1)-BINOMDIST(0,15,$C23/35,1))/(1-BINOMDIST(0,15,$C23/35,1))-SUM($G23:M23)</f>
        <v>3.3651472945983585E-6</v>
      </c>
      <c r="O23" s="19">
        <f>(_xlfn.BINOM.DIST(COLUMN()-6,15,$C23/35,1)-BINOMDIST(0,15,$C23/35,1))/(1-BINOMDIST(0,15,$C23/35,1))-SUM($G23:N23)</f>
        <v>1.9700384412679739E-7</v>
      </c>
      <c r="P23" s="19">
        <f>(_xlfn.BINOM.DIST(COLUMN()-6,15,$C23/35,1)-BINOMDIST(0,15,$C23/35,1))/(1-BINOMDIST(0,15,$C23/35,1))-SUM($G23:O23)</f>
        <v>8.8969478451161876E-9</v>
      </c>
      <c r="Q23" s="19">
        <f>(_xlfn.BINOM.DIST(COLUMN()-6,15,$C23/35,1)-BINOMDIST(0,15,$C23/35,1))/(1-BINOMDIST(0,15,$C23/35,1))-SUM($G23:P23)</f>
        <v>3.0439228915213334E-10</v>
      </c>
      <c r="R23" s="19">
        <f>(_xlfn.BINOM.DIST(COLUMN()-6,15,$C23/35,1)-BINOMDIST(0,15,$C23/35,1))/(1-BINOMDIST(0,15,$C23/35,1))-SUM($G23:Q23)</f>
        <v>7.6368911194890643E-12</v>
      </c>
      <c r="S23" s="19">
        <f>(_xlfn.BINOM.DIST(COLUMN()-6,15,$C23/35,1)-BINOMDIST(0,15,$C23/35,1))/(1-BINOMDIST(0,15,$C23/35,1))-SUM($G23:R23)</f>
        <v>1.3289369604763124E-13</v>
      </c>
      <c r="T23" s="19">
        <f>(_xlfn.BINOM.DIST(COLUMN()-6,15,$C23/35,1)-BINOMDIST(0,15,$C23/35,1))/(1-BINOMDIST(0,15,$C23/35,1))-SUM($G23:S23)</f>
        <v>0</v>
      </c>
      <c r="U23" s="19">
        <f>(_xlfn.BINOM.DIST(COLUMN()-6,15,$C23/35,1)-BINOMDIST(0,15,$C23/35,1))/(1-BINOMDIST(0,15,$C23/35,1))-SUM($G23:T23)</f>
        <v>0</v>
      </c>
      <c r="W23" s="19">
        <f t="array" ref="W23">SUMPRODUCT(IF(COLUMN($G$2:$U$2)-6&gt;W$1,1-(COLUMN($G$2:$U$2)-6-W$1)/(COLUMN($G$2:$U$2)-6),1),$G23:$U23)</f>
        <v>0.7633060862105554</v>
      </c>
      <c r="X23" s="19">
        <f t="array" ref="X23">SUMPRODUCT(IF(COLUMN($G$2:$U$2)-6&gt;X$1,1-(COLUMN($G$2:$U$2)-6-X$1)/(COLUMN($G$2:$U$2)-6),1),$G23:$U23)</f>
        <v>0.95349800292254638</v>
      </c>
      <c r="Y23" s="19">
        <f t="array" ref="Y23">SUMPRODUCT(IF(COLUMN($G$2:$U$2)-6&gt;Y$1,1-(COLUMN($G$2:$U$2)-6-Y$1)/(COLUMN($G$2:$U$2)-6),1),$G23:$U23)</f>
        <v>0.99270822982039963</v>
      </c>
      <c r="Z23" s="19">
        <f t="array" ref="Z23">SUMPRODUCT(IF(COLUMN($G$2:$U$2)-6&gt;Z$1,1-(COLUMN($G$2:$U$2)-6-Z$1)/(COLUMN($G$2:$U$2)-6),1),$G23:$U23)</f>
        <v>0.99908850743967059</v>
      </c>
      <c r="AA23" s="19">
        <f t="array" ref="AA23">SUMPRODUCT(IF(COLUMN($G$2:$U$2)-6&gt;AA$1,1-(COLUMN($G$2:$U$2)-6-AA$1)/(COLUMN($G$2:$U$2)-6),1),$G23:$U23)</f>
        <v>0.9999088742940202</v>
      </c>
      <c r="AB23" s="19">
        <f t="array" ref="AB23">SUMPRODUCT(IF(COLUMN($G$2:$U$2)-6&gt;AB$1,1-(COLUMN($G$2:$U$2)-6-AB$1)/(COLUMN($G$2:$U$2)-6),1),$G23:$U23)</f>
        <v>0.99999270243198479</v>
      </c>
      <c r="AC23" s="19">
        <f t="array" ref="AC23">SUMPRODUCT(IF(COLUMN($G$2:$U$2)-6&gt;AC$1,1-(COLUMN($G$2:$U$2)-6-AC$1)/(COLUMN($G$2:$U$2)-6),1),$G23:$U23)</f>
        <v>0.99999953279493892</v>
      </c>
      <c r="AD23" s="19">
        <f t="array" ref="AD23">SUMPRODUCT(IF(COLUMN($G$2:$U$2)-6&gt;AD$1,1-(COLUMN($G$2:$U$2)-6-AD$1)/(COLUMN($G$2:$U$2)-6),1),$G23:$U23)</f>
        <v>0.99999997624568038</v>
      </c>
      <c r="AE23" s="19">
        <f t="array" ref="AE23">SUMPRODUCT(IF(COLUMN($G$2:$U$2)-6&gt;AE$1,1-(COLUMN($G$2:$U$2)-6-AE$1)/(COLUMN($G$2:$U$2)-6),1),$G23:$U23)</f>
        <v>0.99999999905300974</v>
      </c>
      <c r="AF23" s="19">
        <f t="array" ref="AF23">SUMPRODUCT(IF(COLUMN($G$2:$U$2)-6&gt;AF$1,1-(COLUMN($G$2:$U$2)-6-AF$1)/(COLUMN($G$2:$U$2)-6),1),$G23:$U23)</f>
        <v>0.99999999997102329</v>
      </c>
      <c r="AG23" s="19">
        <f t="array" ref="AG23">SUMPRODUCT(IF(COLUMN($G$2:$U$2)-6&gt;AG$1,1-(COLUMN($G$2:$U$2)-6-AG$1)/(COLUMN($G$2:$U$2)-6),1),$G23:$U23)</f>
        <v>0.99999999999934186</v>
      </c>
      <c r="AH23" s="19">
        <f t="array" ref="AH23">SUMPRODUCT(IF(COLUMN($G$2:$U$2)-6&gt;AH$1,1-(COLUMN($G$2:$U$2)-6-AH$1)/(COLUMN($G$2:$U$2)-6),1),$G23:$U23)</f>
        <v>0.99999999999998845</v>
      </c>
      <c r="AI23" s="19">
        <f t="array" ref="AI23">SUMPRODUCT(IF(COLUMN($G$2:$U$2)-6&gt;AI$1,1-(COLUMN($G$2:$U$2)-6-AI$1)/(COLUMN($G$2:$U$2)-6),1),$G23:$U23)</f>
        <v>0.99999999999999867</v>
      </c>
      <c r="AJ23" s="19">
        <f t="array" ref="AJ23">SUMPRODUCT(IF(COLUMN($G$2:$U$2)-6&gt;AJ$1,1-(COLUMN($G$2:$U$2)-6-AJ$1)/(COLUMN($G$2:$U$2)-6),1),$G23:$U23)</f>
        <v>0.99999999999999867</v>
      </c>
      <c r="AK23" s="19">
        <f t="array" ref="AK23">SUMPRODUCT(IF(COLUMN($G$2:$U$2)-6&gt;AK$1,1-(COLUMN($G$2:$U$2)-6-AK$1)/(COLUMN($G$2:$U$2)-6),1),$G23:$U23)</f>
        <v>0.99999999999999867</v>
      </c>
    </row>
    <row r="24" spans="1:37" x14ac:dyDescent="0.25">
      <c r="A24" s="5" t="s">
        <v>57</v>
      </c>
      <c r="B24" s="4" t="s">
        <v>56</v>
      </c>
      <c r="C24" s="20">
        <v>5.08</v>
      </c>
      <c r="D24" s="5" t="s">
        <v>231</v>
      </c>
      <c r="G24" s="19">
        <f t="shared" si="1"/>
        <v>0.26780542666951446</v>
      </c>
      <c r="H24" s="19">
        <f>(_xlfn.BINOM.DIST(COLUMN()-6,15,$C24/35,1)-BINOMDIST(0,15,$C24/35,1))/(1-BINOMDIST(0,15,$C24/35,1))-SUM($G24:G24)</f>
        <v>0.31828746565400867</v>
      </c>
      <c r="I24" s="19">
        <f>(_xlfn.BINOM.DIST(COLUMN()-6,15,$C24/35,1)-BINOMDIST(0,15,$C24/35,1))/(1-BINOMDIST(0,15,$C24/35,1))-SUM($G24:H24)</f>
        <v>0.2341767405502535</v>
      </c>
      <c r="J24" s="19">
        <f>(_xlfn.BINOM.DIST(COLUMN()-6,15,$C24/35,1)-BINOMDIST(0,15,$C24/35,1))/(1-BINOMDIST(0,15,$C24/35,1))-SUM($G24:I24)</f>
        <v>0.11927986383642564</v>
      </c>
      <c r="K24" s="19">
        <f>(_xlfn.BINOM.DIST(COLUMN()-6,15,$C24/35,1)-BINOMDIST(0,15,$C24/35,1))/(1-BINOMDIST(0,15,$C24/35,1))-SUM($G24:J24)</f>
        <v>4.4554537374194347E-2</v>
      </c>
      <c r="L24" s="19">
        <f>(_xlfn.BINOM.DIST(COLUMN()-6,15,$C24/35,1)-BINOMDIST(0,15,$C24/35,1))/(1-BINOMDIST(0,15,$C24/35,1))-SUM($G24:K24)</f>
        <v>1.2607901618811534E-2</v>
      </c>
      <c r="M24" s="19">
        <f>(_xlfn.BINOM.DIST(COLUMN()-6,15,$C24/35,1)-BINOMDIST(0,15,$C24/35,1))/(1-BINOMDIST(0,15,$C24/35,1))-SUM($G24:L24)</f>
        <v>2.7522596543739786E-3</v>
      </c>
      <c r="N24" s="19">
        <f>(_xlfn.BINOM.DIST(COLUMN()-6,15,$C24/35,1)-BINOMDIST(0,15,$C24/35,1))/(1-BINOMDIST(0,15,$C24/35,1))-SUM($G24:M24)</f>
        <v>4.6729542260093293E-4</v>
      </c>
      <c r="O24" s="19">
        <f>(_xlfn.BINOM.DIST(COLUMN()-6,15,$C24/35,1)-BINOMDIST(0,15,$C24/35,1))/(1-BINOMDIST(0,15,$C24/35,1))-SUM($G24:N24)</f>
        <v>6.1709095468098774E-5</v>
      </c>
      <c r="P24" s="19">
        <f>(_xlfn.BINOM.DIST(COLUMN()-6,15,$C24/35,1)-BINOMDIST(0,15,$C24/35,1))/(1-BINOMDIST(0,15,$C24/35,1))-SUM($G24:O24)</f>
        <v>6.286407853939302E-6</v>
      </c>
      <c r="Q24" s="19">
        <f>(_xlfn.BINOM.DIST(COLUMN()-6,15,$C24/35,1)-BINOMDIST(0,15,$C24/35,1))/(1-BINOMDIST(0,15,$C24/35,1))-SUM($G24:P24)</f>
        <v>4.8515665851400769E-7</v>
      </c>
      <c r="R24" s="19">
        <f>(_xlfn.BINOM.DIST(COLUMN()-6,15,$C24/35,1)-BINOMDIST(0,15,$C24/35,1))/(1-BINOMDIST(0,15,$C24/35,1))-SUM($G24:Q24)</f>
        <v>2.7457618401172112E-8</v>
      </c>
      <c r="S24" s="19">
        <f>(_xlfn.BINOM.DIST(COLUMN()-6,15,$C24/35,1)-BINOMDIST(0,15,$C24/35,1))/(1-BINOMDIST(0,15,$C24/35,1))-SUM($G24:R24)</f>
        <v>1.0758280932776643E-9</v>
      </c>
      <c r="T24" s="19">
        <f>(_xlfn.BINOM.DIST(COLUMN()-6,15,$C24/35,1)-BINOMDIST(0,15,$C24/35,1))/(1-BINOMDIST(0,15,$C24/35,1))-SUM($G24:S24)</f>
        <v>2.6094459926184754E-11</v>
      </c>
      <c r="U24" s="19">
        <f>(_xlfn.BINOM.DIST(COLUMN()-6,15,$C24/35,1)-BINOMDIST(0,15,$C24/35,1))/(1-BINOMDIST(0,15,$C24/35,1))-SUM($G24:T24)</f>
        <v>2.9543034685275416E-13</v>
      </c>
      <c r="W24" s="19">
        <f t="array" ref="W24">SUMPRODUCT(IF(COLUMN($G$2:$U$2)-6&gt;W$1,1-(COLUMN($G$2:$U$2)-6-W$1)/(COLUMN($G$2:$U$2)-6),1),$G24:$U24)</f>
        <v>0.54629938694700753</v>
      </c>
      <c r="X24" s="19">
        <f t="array" ref="X24">SUMPRODUCT(IF(COLUMN($G$2:$U$2)-6&gt;X$1,1-(COLUMN($G$2:$U$2)-6-X$1)/(COLUMN($G$2:$U$2)-6),1),$G24:$U24)</f>
        <v>0.82479334722450071</v>
      </c>
      <c r="Y24" s="19">
        <f t="array" ref="Y24">SUMPRODUCT(IF(COLUMN($G$2:$U$2)-6&gt;Y$1,1-(COLUMN($G$2:$U$2)-6-Y$1)/(COLUMN($G$2:$U$2)-6),1),$G24:$U24)</f>
        <v>0.94414357467498944</v>
      </c>
      <c r="Z24" s="19">
        <f t="array" ref="Z24">SUMPRODUCT(IF(COLUMN($G$2:$U$2)-6&gt;Z$1,1-(COLUMN($G$2:$U$2)-6-Z$1)/(COLUMN($G$2:$U$2)-6),1),$G24:$U24)</f>
        <v>0.98543488860872697</v>
      </c>
      <c r="AA24" s="19">
        <f t="array" ref="AA24">SUMPRODUCT(IF(COLUMN($G$2:$U$2)-6&gt;AA$1,1-(COLUMN($G$2:$U$2)-6-AA$1)/(COLUMN($G$2:$U$2)-6),1),$G24:$U24)</f>
        <v>0.9969062365833582</v>
      </c>
      <c r="AB24" s="19">
        <f t="array" ref="AB24">SUMPRODUCT(IF(COLUMN($G$2:$U$2)-6&gt;AB$1,1-(COLUMN($G$2:$U$2)-6-AB$1)/(COLUMN($G$2:$U$2)-6),1),$G24:$U24)</f>
        <v>0.9994666770831504</v>
      </c>
      <c r="AC24" s="19">
        <f t="array" ref="AC24">SUMPRODUCT(IF(COLUMN($G$2:$U$2)-6&gt;AC$1,1-(COLUMN($G$2:$U$2)-6-AC$1)/(COLUMN($G$2:$U$2)-6),1),$G24:$U24)</f>
        <v>0.99992580064647429</v>
      </c>
      <c r="AD24" s="19">
        <f t="array" ref="AD24">SUMPRODUCT(IF(COLUMN($G$2:$U$2)-6&gt;AD$1,1-(COLUMN($G$2:$U$2)-6-AD$1)/(COLUMN($G$2:$U$2)-6),1),$G24:$U24)</f>
        <v>0.99999174425917292</v>
      </c>
      <c r="AE24" s="19">
        <f t="array" ref="AE24">SUMPRODUCT(IF(COLUMN($G$2:$U$2)-6&gt;AE$1,1-(COLUMN($G$2:$U$2)-6-AE$1)/(COLUMN($G$2:$U$2)-6),1),$G24:$U24)</f>
        <v>0.99999927594404692</v>
      </c>
      <c r="AF24" s="19">
        <f t="array" ref="AF24">SUMPRODUCT(IF(COLUMN($G$2:$U$2)-6&gt;AF$1,1-(COLUMN($G$2:$U$2)-6-AF$1)/(COLUMN($G$2:$U$2)-6),1),$G24:$U24)</f>
        <v>0.99999995106275741</v>
      </c>
      <c r="AG24" s="19">
        <f t="array" ref="AG24">SUMPRODUCT(IF(COLUMN($G$2:$U$2)-6&gt;AG$1,1-(COLUMN($G$2:$U$2)-6-AG$1)/(COLUMN($G$2:$U$2)-6),1),$G24:$U24)</f>
        <v>0.99999999754068258</v>
      </c>
      <c r="AH24" s="19">
        <f t="array" ref="AH24">SUMPRODUCT(IF(COLUMN($G$2:$U$2)-6&gt;AH$1,1-(COLUMN($G$2:$U$2)-6-AH$1)/(COLUMN($G$2:$U$2)-6),1),$G24:$U24)</f>
        <v>0.99999999991345712</v>
      </c>
      <c r="AI24" s="19">
        <f t="array" ref="AI24">SUMPRODUCT(IF(COLUMN($G$2:$U$2)-6&gt;AI$1,1-(COLUMN($G$2:$U$2)-6-AI$1)/(COLUMN($G$2:$U$2)-6),1),$G24:$U24)</f>
        <v>0.99999999999809674</v>
      </c>
      <c r="AJ24" s="19">
        <f t="array" ref="AJ24">SUMPRODUCT(IF(COLUMN($G$2:$U$2)-6&gt;AJ$1,1-(COLUMN($G$2:$U$2)-6-AJ$1)/(COLUMN($G$2:$U$2)-6),1),$G24:$U24)</f>
        <v>0.99999999999998035</v>
      </c>
      <c r="AK24" s="19">
        <f t="array" ref="AK24">SUMPRODUCT(IF(COLUMN($G$2:$U$2)-6&gt;AK$1,1-(COLUMN($G$2:$U$2)-6-AK$1)/(COLUMN($G$2:$U$2)-6),1),$G24:$U24)</f>
        <v>1</v>
      </c>
    </row>
    <row r="25" spans="1:37" x14ac:dyDescent="0.25">
      <c r="A25" s="5" t="s">
        <v>59</v>
      </c>
      <c r="B25" s="4" t="s">
        <v>58</v>
      </c>
      <c r="C25" s="20">
        <v>5.0999999999999996</v>
      </c>
      <c r="D25" s="5" t="s">
        <v>231</v>
      </c>
      <c r="G25" s="19">
        <f t="shared" si="1"/>
        <v>0.26607538597369768</v>
      </c>
      <c r="H25" s="19">
        <f>(_xlfn.BINOM.DIST(COLUMN()-6,15,$C25/35,1)-BINOMDIST(0,15,$C25/35,1))/(1-BINOMDIST(0,15,$C25/35,1))-SUM($G25:G25)</f>
        <v>0.31768867154719077</v>
      </c>
      <c r="I25" s="19">
        <f>(_xlfn.BINOM.DIST(COLUMN()-6,15,$C25/35,1)-BINOMDIST(0,15,$C25/35,1))/(1-BINOMDIST(0,15,$C25/35,1))-SUM($G25:H25)</f>
        <v>0.23481336592618451</v>
      </c>
      <c r="J25" s="19">
        <f>(_xlfn.BINOM.DIST(COLUMN()-6,15,$C25/35,1)-BINOMDIST(0,15,$C25/35,1))/(1-BINOMDIST(0,15,$C25/35,1))-SUM($G25:I25)</f>
        <v>0.12015533440369985</v>
      </c>
      <c r="K25" s="19">
        <f>(_xlfn.BINOM.DIST(COLUMN()-6,15,$C25/35,1)-BINOMDIST(0,15,$C25/35,1))/(1-BINOMDIST(0,15,$C25/35,1))-SUM($G25:J25)</f>
        <v>4.5088389699314724E-2</v>
      </c>
      <c r="L25" s="19">
        <f>(_xlfn.BINOM.DIST(COLUMN()-6,15,$C25/35,1)-BINOMDIST(0,15,$C25/35,1))/(1-BINOMDIST(0,15,$C25/35,1))-SUM($G25:K25)</f>
        <v>1.2817769646962351E-2</v>
      </c>
      <c r="M25" s="19">
        <f>(_xlfn.BINOM.DIST(COLUMN()-6,15,$C25/35,1)-BINOMDIST(0,15,$C25/35,1))/(1-BINOMDIST(0,15,$C25/35,1))-SUM($G25:L25)</f>
        <v>2.8109681165578992E-3</v>
      </c>
      <c r="N25" s="19">
        <f>(_xlfn.BINOM.DIST(COLUMN()-6,15,$C25/35,1)-BINOMDIST(0,15,$C25/35,1))/(1-BINOMDIST(0,15,$C25/35,1))-SUM($G25:M25)</f>
        <v>4.7946278911203954E-4</v>
      </c>
      <c r="O25" s="19">
        <f>(_xlfn.BINOM.DIST(COLUMN()-6,15,$C25/35,1)-BINOMDIST(0,15,$C25/35,1))/(1-BINOMDIST(0,15,$C25/35,1))-SUM($G25:N25)</f>
        <v>6.3607660985898207E-5</v>
      </c>
      <c r="P25" s="19">
        <f>(_xlfn.BINOM.DIST(COLUMN()-6,15,$C25/35,1)-BINOMDIST(0,15,$C25/35,1))/(1-BINOMDIST(0,15,$C25/35,1))-SUM($G25:O25)</f>
        <v>6.50968035498245E-6</v>
      </c>
      <c r="Q25" s="19">
        <f>(_xlfn.BINOM.DIST(COLUMN()-6,15,$C25/35,1)-BINOMDIST(0,15,$C25/35,1))/(1-BINOMDIST(0,15,$C25/35,1))-SUM($G25:P25)</f>
        <v>5.0470309820305204E-7</v>
      </c>
      <c r="R25" s="19">
        <f>(_xlfn.BINOM.DIST(COLUMN()-6,15,$C25/35,1)-BINOMDIST(0,15,$C25/35,1))/(1-BINOMDIST(0,15,$C25/35,1))-SUM($G25:Q25)</f>
        <v>2.8695494092012552E-8</v>
      </c>
      <c r="S25" s="19">
        <f>(_xlfn.BINOM.DIST(COLUMN()-6,15,$C25/35,1)-BINOMDIST(0,15,$C25/35,1))/(1-BINOMDIST(0,15,$C25/35,1))-SUM($G25:R25)</f>
        <v>1.1295112622988768E-9</v>
      </c>
      <c r="T25" s="19">
        <f>(_xlfn.BINOM.DIST(COLUMN()-6,15,$C25/35,1)-BINOMDIST(0,15,$C25/35,1))/(1-BINOMDIST(0,15,$C25/35,1))-SUM($G25:S25)</f>
        <v>2.7522650825062556E-11</v>
      </c>
      <c r="U25" s="19">
        <f>(_xlfn.BINOM.DIST(COLUMN()-6,15,$C25/35,1)-BINOMDIST(0,15,$C25/35,1))/(1-BINOMDIST(0,15,$C25/35,1))-SUM($G25:T25)</f>
        <v>3.1308289294429414E-13</v>
      </c>
      <c r="W25" s="19">
        <f t="array" ref="W25">SUMPRODUCT(IF(COLUMN($G$2:$U$2)-6&gt;W$1,1-(COLUMN($G$2:$U$2)-6-W$1)/(COLUMN($G$2:$U$2)-6),1),$G25:$U25)</f>
        <v>0.54485291677525538</v>
      </c>
      <c r="X25" s="19">
        <f t="array" ref="X25">SUMPRODUCT(IF(COLUMN($G$2:$U$2)-6&gt;X$1,1-(COLUMN($G$2:$U$2)-6-X$1)/(COLUMN($G$2:$U$2)-6),1),$G25:$U25)</f>
        <v>0.82363044757681314</v>
      </c>
      <c r="Y25" s="19">
        <f t="array" ref="Y25">SUMPRODUCT(IF(COLUMN($G$2:$U$2)-6&gt;Y$1,1-(COLUMN($G$2:$U$2)-6-Y$1)/(COLUMN($G$2:$U$2)-6),1),$G25:$U25)</f>
        <v>0.9435636426047751</v>
      </c>
      <c r="Z25" s="19">
        <f t="array" ref="Z25">SUMPRODUCT(IF(COLUMN($G$2:$U$2)-6&gt;Z$1,1-(COLUMN($G$2:$U$2)-6-Z$1)/(COLUMN($G$2:$U$2)-6),1),$G25:$U25)</f>
        <v>0.98522571565734229</v>
      </c>
      <c r="AA25" s="19">
        <f t="array" ref="AA25">SUMPRODUCT(IF(COLUMN($G$2:$U$2)-6&gt;AA$1,1-(COLUMN($G$2:$U$2)-6-AA$1)/(COLUMN($G$2:$U$2)-6),1),$G25:$U25)</f>
        <v>0.99684895510898475</v>
      </c>
      <c r="AB25" s="19">
        <f t="array" ref="AB25">SUMPRODUCT(IF(COLUMN($G$2:$U$2)-6&gt;AB$1,1-(COLUMN($G$2:$U$2)-6-AB$1)/(COLUMN($G$2:$U$2)-6),1),$G25:$U25)</f>
        <v>0.99945451662076434</v>
      </c>
      <c r="AC25" s="19">
        <f t="array" ref="AC25">SUMPRODUCT(IF(COLUMN($G$2:$U$2)-6&gt;AC$1,1-(COLUMN($G$2:$U$2)-6-AC$1)/(COLUMN($G$2:$U$2)-6),1),$G25:$U25)</f>
        <v>0.99992378319138342</v>
      </c>
      <c r="AD25" s="19">
        <f t="array" ref="AD25">SUMPRODUCT(IF(COLUMN($G$2:$U$2)-6&gt;AD$1,1-(COLUMN($G$2:$U$2)-6-AD$1)/(COLUMN($G$2:$U$2)-6),1),$G25:$U25)</f>
        <v>0.9999914828882086</v>
      </c>
      <c r="AE25" s="19">
        <f t="array" ref="AE25">SUMPRODUCT(IF(COLUMN($G$2:$U$2)-6&gt;AE$1,1-(COLUMN($G$2:$U$2)-6-AE$1)/(COLUMN($G$2:$U$2)-6),1),$G25:$U25)</f>
        <v>0.99999924973639476</v>
      </c>
      <c r="AF25" s="19">
        <f t="array" ref="AF25">SUMPRODUCT(IF(COLUMN($G$2:$U$2)-6&gt;AF$1,1-(COLUMN($G$2:$U$2)-6-AF$1)/(COLUMN($G$2:$U$2)-6),1),$G25:$U25)</f>
        <v>0.99999994906669343</v>
      </c>
      <c r="AG25" s="19">
        <f t="array" ref="AG25">SUMPRODUCT(IF(COLUMN($G$2:$U$2)-6&gt;AG$1,1-(COLUMN($G$2:$U$2)-6-AG$1)/(COLUMN($G$2:$U$2)-6),1),$G25:$U25)</f>
        <v>0.99999999742895662</v>
      </c>
      <c r="AH25" s="19">
        <f t="array" ref="AH25">SUMPRODUCT(IF(COLUMN($G$2:$U$2)-6&gt;AH$1,1-(COLUMN($G$2:$U$2)-6-AH$1)/(COLUMN($G$2:$U$2)-6),1),$G25:$U25)</f>
        <v>0.99999999990912003</v>
      </c>
      <c r="AI25" s="19">
        <f t="array" ref="AI25">SUMPRODUCT(IF(COLUMN($G$2:$U$2)-6&gt;AI$1,1-(COLUMN($G$2:$U$2)-6-AI$1)/(COLUMN($G$2:$U$2)-6),1),$G25:$U25)</f>
        <v>0.99999999999799238</v>
      </c>
      <c r="AJ25" s="19">
        <f t="array" ref="AJ25">SUMPRODUCT(IF(COLUMN($G$2:$U$2)-6&gt;AJ$1,1-(COLUMN($G$2:$U$2)-6-AJ$1)/(COLUMN($G$2:$U$2)-6),1),$G25:$U25)</f>
        <v>0.99999999999997913</v>
      </c>
      <c r="AK25" s="19">
        <f t="array" ref="AK25">SUMPRODUCT(IF(COLUMN($G$2:$U$2)-6&gt;AK$1,1-(COLUMN($G$2:$U$2)-6-AK$1)/(COLUMN($G$2:$U$2)-6),1),$G25:$U25)</f>
        <v>1</v>
      </c>
    </row>
    <row r="26" spans="1:37" x14ac:dyDescent="0.25">
      <c r="A26" s="5" t="s">
        <v>61</v>
      </c>
      <c r="B26" s="4" t="s">
        <v>60</v>
      </c>
      <c r="C26" s="18">
        <v>1.92</v>
      </c>
      <c r="D26" s="5" t="s">
        <v>231</v>
      </c>
      <c r="G26" s="19">
        <f t="shared" si="1"/>
        <v>0.65411807414698719</v>
      </c>
      <c r="H26" s="19">
        <f>(_xlfn.BINOM.DIST(COLUMN()-6,15,$C26/35,1)-BINOMDIST(0,15,$C26/35,1))/(1-BINOMDIST(0,15,$C26/35,1))-SUM($G26:G26)</f>
        <v>0.26576018490131503</v>
      </c>
      <c r="I26" s="19">
        <f>(_xlfn.BINOM.DIST(COLUMN()-6,15,$C26/35,1)-BINOMDIST(0,15,$C26/35,1))/(1-BINOMDIST(0,15,$C26/35,1))-SUM($G26:H26)</f>
        <v>6.6841739370584463E-2</v>
      </c>
      <c r="J26" s="19">
        <f>(_xlfn.BINOM.DIST(COLUMN()-6,15,$C26/35,1)-BINOMDIST(0,15,$C26/35,1))/(1-BINOMDIST(0,15,$C26/35,1))-SUM($G26:I26)</f>
        <v>1.163870673441858E-2</v>
      </c>
      <c r="K26" s="19">
        <f>(_xlfn.BINOM.DIST(COLUMN()-6,15,$C26/35,1)-BINOMDIST(0,15,$C26/35,1))/(1-BINOMDIST(0,15,$C26/35,1))-SUM($G26:J26)</f>
        <v>1.4861516700781507E-3</v>
      </c>
      <c r="L26" s="19">
        <f>(_xlfn.BINOM.DIST(COLUMN()-6,15,$C26/35,1)-BINOMDIST(0,15,$C26/35,1))/(1-BINOMDIST(0,15,$C26/35,1))-SUM($G26:K26)</f>
        <v>1.437631603460332E-4</v>
      </c>
      <c r="M26" s="19">
        <f>(_xlfn.BINOM.DIST(COLUMN()-6,15,$C26/35,1)-BINOMDIST(0,15,$C26/35,1))/(1-BINOMDIST(0,15,$C26/35,1))-SUM($G26:L26)</f>
        <v>1.0728223401312853E-5</v>
      </c>
      <c r="N26" s="19">
        <f>(_xlfn.BINOM.DIST(COLUMN()-6,15,$C26/35,1)-BINOMDIST(0,15,$C26/35,1))/(1-BINOMDIST(0,15,$C26/35,1))-SUM($G26:M26)</f>
        <v>6.2267802092286217E-7</v>
      </c>
      <c r="O26" s="19">
        <f>(_xlfn.BINOM.DIST(COLUMN()-6,15,$C26/35,1)-BINOMDIST(0,15,$C26/35,1))/(1-BINOMDIST(0,15,$C26/35,1))-SUM($G26:N26)</f>
        <v>2.8109608307680389E-8</v>
      </c>
      <c r="P26" s="19">
        <f>(_xlfn.BINOM.DIST(COLUMN()-6,15,$C26/35,1)-BINOMDIST(0,15,$C26/35,1))/(1-BINOMDIST(0,15,$C26/35,1))-SUM($G26:O26)</f>
        <v>9.7890784367393735E-10</v>
      </c>
      <c r="Q26" s="19">
        <f>(_xlfn.BINOM.DIST(COLUMN()-6,15,$C26/35,1)-BINOMDIST(0,15,$C26/35,1))/(1-BINOMDIST(0,15,$C26/35,1))-SUM($G26:P26)</f>
        <v>2.5825896976527929E-11</v>
      </c>
      <c r="R26" s="19">
        <f>(_xlfn.BINOM.DIST(COLUMN()-6,15,$C26/35,1)-BINOMDIST(0,15,$C26/35,1))/(1-BINOMDIST(0,15,$C26/35,1))-SUM($G26:Q26)</f>
        <v>4.9960036108132044E-13</v>
      </c>
      <c r="S26" s="19">
        <f>(_xlfn.BINOM.DIST(COLUMN()-6,15,$C26/35,1)-BINOMDIST(0,15,$C26/35,1))/(1-BINOMDIST(0,15,$C26/35,1))-SUM($G26:R26)</f>
        <v>6.6613381477509392E-15</v>
      </c>
      <c r="T26" s="19">
        <f>(_xlfn.BINOM.DIST(COLUMN()-6,15,$C26/35,1)-BINOMDIST(0,15,$C26/35,1))/(1-BINOMDIST(0,15,$C26/35,1))-SUM($G26:S26)</f>
        <v>0</v>
      </c>
      <c r="U26" s="19">
        <f>(_xlfn.BINOM.DIST(COLUMN()-6,15,$C26/35,1)-BINOMDIST(0,15,$C26/35,1))/(1-BINOMDIST(0,15,$C26/35,1))-SUM($G26:T26)</f>
        <v>0</v>
      </c>
      <c r="W26" s="19">
        <f t="array" ref="W26">SUMPRODUCT(IF(COLUMN($G$2:$U$2)-6&gt;W$1,1-(COLUMN($G$2:$U$2)-6-W$1)/(COLUMN($G$2:$U$2)-6),1),$G26:$U26)</f>
        <v>0.81251122759385042</v>
      </c>
      <c r="X26" s="19">
        <f t="array" ref="X26">SUMPRODUCT(IF(COLUMN($G$2:$U$2)-6&gt;X$1,1-(COLUMN($G$2:$U$2)-6-X$1)/(COLUMN($G$2:$U$2)-6),1),$G26:$U26)</f>
        <v>0.97090438104071342</v>
      </c>
      <c r="Y26" s="19">
        <f t="array" ref="Y26">SUMPRODUCT(IF(COLUMN($G$2:$U$2)-6&gt;Y$1,1-(COLUMN($G$2:$U$2)-6-Y$1)/(COLUMN($G$2:$U$2)-6),1),$G26:$U26)</f>
        <v>0.99641744203691918</v>
      </c>
      <c r="Z26" s="19">
        <f t="array" ref="Z26">SUMPRODUCT(IF(COLUMN($G$2:$U$2)-6&gt;Z$1,1-(COLUMN($G$2:$U$2)-6-Z$1)/(COLUMN($G$2:$U$2)-6),1),$G26:$U26)</f>
        <v>0.99964992324293001</v>
      </c>
      <c r="AA26" s="19">
        <f t="array" ref="AA26">SUMPRODUCT(IF(COLUMN($G$2:$U$2)-6&gt;AA$1,1-(COLUMN($G$2:$U$2)-6-AA$1)/(COLUMN($G$2:$U$2)-6),1),$G26:$U26)</f>
        <v>0.99997272776533608</v>
      </c>
      <c r="AB26" s="19">
        <f t="array" ref="AB26">SUMPRODUCT(IF(COLUMN($G$2:$U$2)-6&gt;AB$1,1-(COLUMN($G$2:$U$2)-6-AB$1)/(COLUMN($G$2:$U$2)-6),1),$G26:$U26)</f>
        <v>0.99999830195372685</v>
      </c>
      <c r="AC26" s="19">
        <f t="array" ref="AC26">SUMPRODUCT(IF(COLUMN($G$2:$U$2)-6&gt;AC$1,1-(COLUMN($G$2:$U$2)-6-AC$1)/(COLUMN($G$2:$U$2)-6),1),$G26:$U26)</f>
        <v>0.99999991561539292</v>
      </c>
      <c r="AD26" s="19">
        <f t="array" ref="AD26">SUMPRODUCT(IF(COLUMN($G$2:$U$2)-6&gt;AD$1,1-(COLUMN($G$2:$U$2)-6-AD$1)/(COLUMN($G$2:$U$2)-6),1),$G26:$U26)</f>
        <v>0.99999999667371597</v>
      </c>
      <c r="AE26" s="19">
        <f t="array" ref="AE26">SUMPRODUCT(IF(COLUMN($G$2:$U$2)-6&gt;AE$1,1-(COLUMN($G$2:$U$2)-6-AE$1)/(COLUMN($G$2:$U$2)-6),1),$G26:$U26)</f>
        <v>0.99999999989728672</v>
      </c>
      <c r="AF26" s="19">
        <f t="array" ref="AF26">SUMPRODUCT(IF(COLUMN($G$2:$U$2)-6&gt;AF$1,1-(COLUMN($G$2:$U$2)-6-AF$1)/(COLUMN($G$2:$U$2)-6),1),$G26:$U26)</f>
        <v>0.99999999999756739</v>
      </c>
      <c r="AG26" s="19">
        <f t="array" ref="AG26">SUMPRODUCT(IF(COLUMN($G$2:$U$2)-6&gt;AG$1,1-(COLUMN($G$2:$U$2)-6-AG$1)/(COLUMN($G$2:$U$2)-6),1),$G26:$U26)</f>
        <v>0.99999999999995737</v>
      </c>
      <c r="AH26" s="19">
        <f t="array" ref="AH26">SUMPRODUCT(IF(COLUMN($G$2:$U$2)-6&gt;AH$1,1-(COLUMN($G$2:$U$2)-6-AH$1)/(COLUMN($G$2:$U$2)-6),1),$G26:$U26)</f>
        <v>0.99999999999999944</v>
      </c>
      <c r="AI26" s="19">
        <f t="array" ref="AI26">SUMPRODUCT(IF(COLUMN($G$2:$U$2)-6&gt;AI$1,1-(COLUMN($G$2:$U$2)-6-AI$1)/(COLUMN($G$2:$U$2)-6),1),$G26:$U26)</f>
        <v>1</v>
      </c>
      <c r="AJ26" s="19">
        <f t="array" ref="AJ26">SUMPRODUCT(IF(COLUMN($G$2:$U$2)-6&gt;AJ$1,1-(COLUMN($G$2:$U$2)-6-AJ$1)/(COLUMN($G$2:$U$2)-6),1),$G26:$U26)</f>
        <v>1</v>
      </c>
      <c r="AK26" s="19">
        <f t="array" ref="AK26">SUMPRODUCT(IF(COLUMN($G$2:$U$2)-6&gt;AK$1,1-(COLUMN($G$2:$U$2)-6-AK$1)/(COLUMN($G$2:$U$2)-6),1),$G26:$U26)</f>
        <v>1</v>
      </c>
    </row>
    <row r="27" spans="1:37" x14ac:dyDescent="0.25">
      <c r="A27" s="5" t="s">
        <v>63</v>
      </c>
      <c r="B27" s="4" t="s">
        <v>62</v>
      </c>
      <c r="C27" s="20">
        <v>4.8940000000000001</v>
      </c>
      <c r="D27" s="5" t="s">
        <v>231</v>
      </c>
      <c r="G27" s="19">
        <f t="shared" si="1"/>
        <v>0.28429680835382926</v>
      </c>
      <c r="H27" s="19">
        <f>(_xlfn.BINOM.DIST(COLUMN()-6,15,$C27/35,1)-BINOMDIST(0,15,$C27/35,1))/(1-BINOMDIST(0,15,$C27/35,1))-SUM($G27:G27)</f>
        <v>0.32350495119197115</v>
      </c>
      <c r="I27" s="19">
        <f>(_xlfn.BINOM.DIST(COLUMN()-6,15,$C27/35,1)-BINOMDIST(0,15,$C27/35,1))/(1-BINOMDIST(0,15,$C27/35,1))-SUM($G27:H27)</f>
        <v>0.22788405417232005</v>
      </c>
      <c r="J27" s="19">
        <f>(_xlfn.BINOM.DIST(COLUMN()-6,15,$C27/35,1)-BINOMDIST(0,15,$C27/35,1))/(1-BINOMDIST(0,15,$C27/35,1))-SUM($G27:I27)</f>
        <v>0.11113378341054958</v>
      </c>
      <c r="K27" s="19">
        <f>(_xlfn.BINOM.DIST(COLUMN()-6,15,$C27/35,1)-BINOMDIST(0,15,$C27/35,1))/(1-BINOMDIST(0,15,$C27/35,1))-SUM($G27:J27)</f>
        <v>3.974474255047844E-2</v>
      </c>
      <c r="L27" s="19">
        <f>(_xlfn.BINOM.DIST(COLUMN()-6,15,$C27/35,1)-BINOMDIST(0,15,$C27/35,1))/(1-BINOMDIST(0,15,$C27/35,1))-SUM($G27:K27)</f>
        <v>1.0768106581303782E-2</v>
      </c>
      <c r="M27" s="19">
        <f>(_xlfn.BINOM.DIST(COLUMN()-6,15,$C27/35,1)-BINOMDIST(0,15,$C27/35,1))/(1-BINOMDIST(0,15,$C27/35,1))-SUM($G27:L27)</f>
        <v>2.2505813861505297E-3</v>
      </c>
      <c r="N27" s="19">
        <f>(_xlfn.BINOM.DIST(COLUMN()-6,15,$C27/35,1)-BINOMDIST(0,15,$C27/35,1))/(1-BINOMDIST(0,15,$C27/35,1))-SUM($G27:M27)</f>
        <v>3.6585216580808932E-4</v>
      </c>
      <c r="O27" s="19">
        <f>(_xlfn.BINOM.DIST(COLUMN()-6,15,$C27/35,1)-BINOMDIST(0,15,$C27/35,1))/(1-BINOMDIST(0,15,$C27/35,1))-SUM($G27:N27)</f>
        <v>4.6256425431101533E-5</v>
      </c>
      <c r="P27" s="19">
        <f>(_xlfn.BINOM.DIST(COLUMN()-6,15,$C27/35,1)-BINOMDIST(0,15,$C27/35,1))/(1-BINOMDIST(0,15,$C27/35,1))-SUM($G27:O27)</f>
        <v>4.5116378009080194E-6</v>
      </c>
      <c r="Q27" s="19">
        <f>(_xlfn.BINOM.DIST(COLUMN()-6,15,$C27/35,1)-BINOMDIST(0,15,$C27/35,1))/(1-BINOMDIST(0,15,$C27/35,1))-SUM($G27:P27)</f>
        <v>3.3336688254337332E-7</v>
      </c>
      <c r="R27" s="19">
        <f>(_xlfn.BINOM.DIST(COLUMN()-6,15,$C27/35,1)-BINOMDIST(0,15,$C27/35,1))/(1-BINOMDIST(0,15,$C27/35,1))-SUM($G27:Q27)</f>
        <v>1.8063924356326311E-8</v>
      </c>
      <c r="S27" s="19">
        <f>(_xlfn.BINOM.DIST(COLUMN()-6,15,$C27/35,1)-BINOMDIST(0,15,$C27/35,1))/(1-BINOMDIST(0,15,$C27/35,1))-SUM($G27:R27)</f>
        <v>6.7764294175987061E-10</v>
      </c>
      <c r="T27" s="19">
        <f>(_xlfn.BINOM.DIST(COLUMN()-6,15,$C27/35,1)-BINOMDIST(0,15,$C27/35,1))/(1-BINOMDIST(0,15,$C27/35,1))-SUM($G27:S27)</f>
        <v>1.5736745240246819E-11</v>
      </c>
      <c r="U27" s="19">
        <f>(_xlfn.BINOM.DIST(COLUMN()-6,15,$C27/35,1)-BINOMDIST(0,15,$C27/35,1))/(1-BINOMDIST(0,15,$C27/35,1))-SUM($G27:T27)</f>
        <v>1.7053025658242404E-13</v>
      </c>
      <c r="W27" s="19">
        <f t="array" ref="W27">SUMPRODUCT(IF(COLUMN($G$2:$U$2)-6&gt;W$1,1-(COLUMN($G$2:$U$2)-6-W$1)/(COLUMN($G$2:$U$2)-6),1),$G27:$U27)</f>
        <v>0.559910579912132</v>
      </c>
      <c r="X27" s="19">
        <f t="array" ref="X27">SUMPRODUCT(IF(COLUMN($G$2:$U$2)-6&gt;X$1,1-(COLUMN($G$2:$U$2)-6-X$1)/(COLUMN($G$2:$U$2)-6),1),$G27:$U27)</f>
        <v>0.83552435147043547</v>
      </c>
      <c r="Y27" s="19">
        <f t="array" ref="Y27">SUMPRODUCT(IF(COLUMN($G$2:$U$2)-6&gt;Y$1,1-(COLUMN($G$2:$U$2)-6-Y$1)/(COLUMN($G$2:$U$2)-6),1),$G27:$U27)</f>
        <v>0.949385647432753</v>
      </c>
      <c r="Z27" s="19">
        <f t="array" ref="Z27">SUMPRODUCT(IF(COLUMN($G$2:$U$2)-6&gt;Z$1,1-(COLUMN($G$2:$U$2)-6-Z$1)/(COLUMN($G$2:$U$2)-6),1),$G27:$U27)</f>
        <v>0.98728559200429711</v>
      </c>
      <c r="AA27" s="19">
        <f t="array" ref="AA27">SUMPRODUCT(IF(COLUMN($G$2:$U$2)-6&gt;AA$1,1-(COLUMN($G$2:$U$2)-6-AA$1)/(COLUMN($G$2:$U$2)-6),1),$G27:$U27)</f>
        <v>0.99740209072320396</v>
      </c>
      <c r="AB27" s="19">
        <f t="array" ref="AB27">SUMPRODUCT(IF(COLUMN($G$2:$U$2)-6&gt;AB$1,1-(COLUMN($G$2:$U$2)-6-AB$1)/(COLUMN($G$2:$U$2)-6),1),$G27:$U27)</f>
        <v>0.99956964093201495</v>
      </c>
      <c r="AC27" s="19">
        <f t="array" ref="AC27">SUMPRODUCT(IF(COLUMN($G$2:$U$2)-6&gt;AC$1,1-(COLUMN($G$2:$U$2)-6-AC$1)/(COLUMN($G$2:$U$2)-6),1),$G27:$U27)</f>
        <v>0.99994250671060891</v>
      </c>
      <c r="AD27" s="19">
        <f t="array" ref="AD27">SUMPRODUCT(IF(COLUMN($G$2:$U$2)-6&gt;AD$1,1-(COLUMN($G$2:$U$2)-6-AD$1)/(COLUMN($G$2:$U$2)-6),1),$G27:$U27)</f>
        <v>0.99999386086260955</v>
      </c>
      <c r="AE27" s="19">
        <f t="array" ref="AE27">SUMPRODUCT(IF(COLUMN($G$2:$U$2)-6&gt;AE$1,1-(COLUMN($G$2:$U$2)-6-AE$1)/(COLUMN($G$2:$U$2)-6),1),$G27:$U27)</f>
        <v>0.99999948349388423</v>
      </c>
      <c r="AF27" s="19">
        <f t="array" ref="AF27">SUMPRODUCT(IF(COLUMN($G$2:$U$2)-6&gt;AF$1,1-(COLUMN($G$2:$U$2)-6-AF$1)/(COLUMN($G$2:$U$2)-6),1),$G27:$U27)</f>
        <v>0.99999996652233358</v>
      </c>
      <c r="AG27" s="19">
        <f t="array" ref="AG27">SUMPRODUCT(IF(COLUMN($G$2:$U$2)-6&gt;AG$1,1-(COLUMN($G$2:$U$2)-6-AG$1)/(COLUMN($G$2:$U$2)-6),1),$G27:$U27)</f>
        <v>0.99999999838700249</v>
      </c>
      <c r="AH27" s="19">
        <f t="array" ref="AH27">SUMPRODUCT(IF(COLUMN($G$2:$U$2)-6&gt;AH$1,1-(COLUMN($G$2:$U$2)-6-AH$1)/(COLUMN($G$2:$U$2)-6),1),$G27:$U27)</f>
        <v>0.99999999994559141</v>
      </c>
      <c r="AI27" s="19">
        <f t="array" ref="AI27">SUMPRODUCT(IF(COLUMN($G$2:$U$2)-6&gt;AI$1,1-(COLUMN($G$2:$U$2)-6-AI$1)/(COLUMN($G$2:$U$2)-6),1),$G27:$U27)</f>
        <v>0.99999999999885314</v>
      </c>
      <c r="AJ27" s="19">
        <f t="array" ref="AJ27">SUMPRODUCT(IF(COLUMN($G$2:$U$2)-6&gt;AJ$1,1-(COLUMN($G$2:$U$2)-6-AJ$1)/(COLUMN($G$2:$U$2)-6),1),$G27:$U27)</f>
        <v>0.99999999999998868</v>
      </c>
      <c r="AK27" s="19">
        <f t="array" ref="AK27">SUMPRODUCT(IF(COLUMN($G$2:$U$2)-6&gt;AK$1,1-(COLUMN($G$2:$U$2)-6-AK$1)/(COLUMN($G$2:$U$2)-6),1),$G27:$U27)</f>
        <v>1</v>
      </c>
    </row>
    <row r="28" spans="1:37" x14ac:dyDescent="0.25">
      <c r="A28" s="5" t="s">
        <v>65</v>
      </c>
      <c r="B28" s="4" t="s">
        <v>64</v>
      </c>
      <c r="C28" s="20">
        <v>6.5039999999999996</v>
      </c>
      <c r="D28" s="5" t="s">
        <v>231</v>
      </c>
      <c r="G28" s="19">
        <f t="shared" si="1"/>
        <v>0.16427830742954197</v>
      </c>
      <c r="H28" s="19">
        <f>(_xlfn.BINOM.DIST(COLUMN()-6,15,$C28/35,1)-BINOMDIST(0,15,$C28/35,1))/(1-BINOMDIST(0,15,$C28/35,1))-SUM($G28:G28)</f>
        <v>0.2624671104945322</v>
      </c>
      <c r="I28" s="19">
        <f>(_xlfn.BINOM.DIST(COLUMN()-6,15,$C28/35,1)-BINOMDIST(0,15,$C28/35,1))/(1-BINOMDIST(0,15,$C28/35,1))-SUM($G28:H28)</f>
        <v>0.25959338300736601</v>
      </c>
      <c r="J28" s="19">
        <f>(_xlfn.BINOM.DIST(COLUMN()-6,15,$C28/35,1)-BINOMDIST(0,15,$C28/35,1))/(1-BINOMDIST(0,15,$C28/35,1))-SUM($G28:I28)</f>
        <v>0.17775077516983862</v>
      </c>
      <c r="K28" s="19">
        <f>(_xlfn.BINOM.DIST(COLUMN()-6,15,$C28/35,1)-BINOMDIST(0,15,$C28/35,1))/(1-BINOMDIST(0,15,$C28/35,1))-SUM($G28:J28)</f>
        <v>8.925464246737036E-2</v>
      </c>
      <c r="L28" s="19">
        <f>(_xlfn.BINOM.DIST(COLUMN()-6,15,$C28/35,1)-BINOMDIST(0,15,$C28/35,1))/(1-BINOMDIST(0,15,$C28/35,1))-SUM($G28:K28)</f>
        <v>3.3952846867851605E-2</v>
      </c>
      <c r="M28" s="19">
        <f>(_xlfn.BINOM.DIST(COLUMN()-6,15,$C28/35,1)-BINOMDIST(0,15,$C28/35,1))/(1-BINOMDIST(0,15,$C28/35,1))-SUM($G28:L28)</f>
        <v>9.9636231864951297E-3</v>
      </c>
      <c r="N28" s="19">
        <f>(_xlfn.BINOM.DIST(COLUMN()-6,15,$C28/35,1)-BINOMDIST(0,15,$C28/35,1))/(1-BINOMDIST(0,15,$C28/35,1))-SUM($G28:M28)</f>
        <v>2.2741228665413837E-3</v>
      </c>
      <c r="O28" s="19">
        <f>(_xlfn.BINOM.DIST(COLUMN()-6,15,$C28/35,1)-BINOMDIST(0,15,$C28/35,1))/(1-BINOMDIST(0,15,$C28/35,1))-SUM($G28:N28)</f>
        <v>4.0370681993529001E-4</v>
      </c>
      <c r="P28" s="19">
        <f>(_xlfn.BINOM.DIST(COLUMN()-6,15,$C28/35,1)-BINOMDIST(0,15,$C28/35,1))/(1-BINOMDIST(0,15,$C28/35,1))-SUM($G28:O28)</f>
        <v>5.5285846929931104E-5</v>
      </c>
      <c r="Q28" s="19">
        <f>(_xlfn.BINOM.DIST(COLUMN()-6,15,$C28/35,1)-BINOMDIST(0,15,$C28/35,1))/(1-BINOMDIST(0,15,$C28/35,1))-SUM($G28:P28)</f>
        <v>5.7357196613372352E-6</v>
      </c>
      <c r="R28" s="19">
        <f>(_xlfn.BINOM.DIST(COLUMN()-6,15,$C28/35,1)-BINOMDIST(0,15,$C28/35,1))/(1-BINOMDIST(0,15,$C28/35,1))-SUM($G28:Q28)</f>
        <v>4.3637844704402795E-7</v>
      </c>
      <c r="S28" s="19">
        <f>(_xlfn.BINOM.DIST(COLUMN()-6,15,$C28/35,1)-BINOMDIST(0,15,$C28/35,1))/(1-BINOMDIST(0,15,$C28/35,1))-SUM($G28:R28)</f>
        <v>2.298464629735264E-8</v>
      </c>
      <c r="T28" s="19">
        <f>(_xlfn.BINOM.DIST(COLUMN()-6,15,$C28/35,1)-BINOMDIST(0,15,$C28/35,1))/(1-BINOMDIST(0,15,$C28/35,1))-SUM($G28:S28)</f>
        <v>7.4943917738323762E-10</v>
      </c>
      <c r="U28" s="19">
        <f>(_xlfn.BINOM.DIST(COLUMN()-6,15,$C28/35,1)-BINOMDIST(0,15,$C28/35,1))/(1-BINOMDIST(0,15,$C28/35,1))-SUM($G28:T28)</f>
        <v>1.1403655797437295E-11</v>
      </c>
      <c r="W28" s="19">
        <f t="array" ref="W28">SUMPRODUCT(IF(COLUMN($G$2:$U$2)-6&gt;W$1,1-(COLUMN($G$2:$U$2)-6-W$1)/(COLUMN($G$2:$U$2)-6),1),$G28:$U28)</f>
        <v>0.45174900505670901</v>
      </c>
      <c r="X28" s="19">
        <f t="array" ref="X28">SUMPRODUCT(IF(COLUMN($G$2:$U$2)-6&gt;X$1,1-(COLUMN($G$2:$U$2)-6-X$1)/(COLUMN($G$2:$U$2)-6),1),$G28:$U28)</f>
        <v>0.73921970268387605</v>
      </c>
      <c r="Y28" s="19">
        <f t="array" ref="Y28">SUMPRODUCT(IF(COLUMN($G$2:$U$2)-6&gt;Y$1,1-(COLUMN($G$2:$U$2)-6-Y$1)/(COLUMN($G$2:$U$2)-6),1),$G28:$U28)</f>
        <v>0.89545684506377732</v>
      </c>
      <c r="Z28" s="19">
        <f t="array" ref="Z28">SUMPRODUCT(IF(COLUMN($G$2:$U$2)-6&gt;Z$1,1-(COLUMN($G$2:$U$2)-6-Z$1)/(COLUMN($G$2:$U$2)-6),1),$G28:$U28)</f>
        <v>0.9651628597745564</v>
      </c>
      <c r="AA28" s="19">
        <f t="array" ref="AA28">SUMPRODUCT(IF(COLUMN($G$2:$U$2)-6&gt;AA$1,1-(COLUMN($G$2:$U$2)-6-AA$1)/(COLUMN($G$2:$U$2)-6),1),$G28:$U28)</f>
        <v>0.99043118069287583</v>
      </c>
      <c r="AB28" s="19">
        <f t="array" ref="AB28">SUMPRODUCT(IF(COLUMN($G$2:$U$2)-6&gt;AB$1,1-(COLUMN($G$2:$U$2)-6-AB$1)/(COLUMN($G$2:$U$2)-6),1),$G28:$U28)</f>
        <v>0.99784857311772091</v>
      </c>
      <c r="AC28" s="19">
        <f t="array" ref="AC28">SUMPRODUCT(IF(COLUMN($G$2:$U$2)-6&gt;AC$1,1-(COLUMN($G$2:$U$2)-6-AC$1)/(COLUMN($G$2:$U$2)-6),1),$G28:$U28)</f>
        <v>0.99960715773125797</v>
      </c>
      <c r="AD28" s="19">
        <f t="array" ref="AD28">SUMPRODUCT(IF(COLUMN($G$2:$U$2)-6&gt;AD$1,1-(COLUMN($G$2:$U$2)-6-AD$1)/(COLUMN($G$2:$U$2)-6),1),$G28:$U28)</f>
        <v>0.99994236760386668</v>
      </c>
      <c r="AE28" s="19">
        <f t="array" ref="AE28">SUMPRODUCT(IF(COLUMN($G$2:$U$2)-6&gt;AE$1,1-(COLUMN($G$2:$U$2)-6-AE$1)/(COLUMN($G$2:$U$2)-6),1),$G28:$U28)</f>
        <v>0.9999933121181579</v>
      </c>
      <c r="AF28" s="19">
        <f t="array" ref="AF28">SUMPRODUCT(IF(COLUMN($G$2:$U$2)-6&gt;AF$1,1-(COLUMN($G$2:$U$2)-6-AF$1)/(COLUMN($G$2:$U$2)-6),1),$G28:$U28)</f>
        <v>0.99999940031912293</v>
      </c>
      <c r="AG28" s="19">
        <f t="array" ref="AG28">SUMPRODUCT(IF(COLUMN($G$2:$U$2)-6&gt;AG$1,1-(COLUMN($G$2:$U$2)-6-AG$1)/(COLUMN($G$2:$U$2)-6),1),$G28:$U28)</f>
        <v>0.99999995993539492</v>
      </c>
      <c r="AH28" s="19">
        <f t="array" ref="AH28">SUMPRODUCT(IF(COLUMN($G$2:$U$2)-6&gt;AH$1,1-(COLUMN($G$2:$U$2)-6-AH$1)/(COLUMN($G$2:$U$2)-6),1),$G28:$U28)</f>
        <v>0.99999999812260687</v>
      </c>
      <c r="AI28" s="19">
        <f t="array" ref="AI28">SUMPRODUCT(IF(COLUMN($G$2:$U$2)-6&gt;AI$1,1-(COLUMN($G$2:$U$2)-6-AI$1)/(COLUMN($G$2:$U$2)-6),1),$G28:$U28)</f>
        <v>0.99999999994494815</v>
      </c>
      <c r="AJ28" s="19">
        <f t="array" ref="AJ28">SUMPRODUCT(IF(COLUMN($G$2:$U$2)-6&gt;AJ$1,1-(COLUMN($G$2:$U$2)-6-AJ$1)/(COLUMN($G$2:$U$2)-6),1),$G28:$U28)</f>
        <v>0.99999999999923972</v>
      </c>
      <c r="AK28" s="19">
        <f t="array" ref="AK28">SUMPRODUCT(IF(COLUMN($G$2:$U$2)-6&gt;AK$1,1-(COLUMN($G$2:$U$2)-6-AK$1)/(COLUMN($G$2:$U$2)-6),1),$G28:$U28)</f>
        <v>1</v>
      </c>
    </row>
    <row r="29" spans="1:37" x14ac:dyDescent="0.25">
      <c r="A29" s="5" t="s">
        <v>67</v>
      </c>
      <c r="B29" s="4" t="s">
        <v>66</v>
      </c>
      <c r="C29" s="18">
        <v>2.67</v>
      </c>
      <c r="D29" s="5" t="s">
        <v>231</v>
      </c>
      <c r="G29" s="19">
        <f t="shared" si="1"/>
        <v>0.54142221562712756</v>
      </c>
      <c r="H29" s="19">
        <f>(_xlfn.BINOM.DIST(COLUMN()-6,15,$C29/35,1)-BINOMDIST(0,15,$C29/35,1))/(1-BINOMDIST(0,15,$C29/35,1))-SUM($G29:G29)</f>
        <v>0.31299663501611563</v>
      </c>
      <c r="I29" s="19">
        <f>(_xlfn.BINOM.DIST(COLUMN()-6,15,$C29/35,1)-BINOMDIST(0,15,$C29/35,1))/(1-BINOMDIST(0,15,$C29/35,1))-SUM($G29:H29)</f>
        <v>0.11201271472738805</v>
      </c>
      <c r="J29" s="19">
        <f>(_xlfn.BINOM.DIST(COLUMN()-6,15,$C29/35,1)-BINOMDIST(0,15,$C29/35,1))/(1-BINOMDIST(0,15,$C29/35,1))-SUM($G29:I29)</f>
        <v>2.775199025568742E-2</v>
      </c>
      <c r="K29" s="19">
        <f>(_xlfn.BINOM.DIST(COLUMN()-6,15,$C29/35,1)-BINOMDIST(0,15,$C29/35,1))/(1-BINOMDIST(0,15,$C29/35,1))-SUM($G29:J29)</f>
        <v>5.042226747971279E-3</v>
      </c>
      <c r="L29" s="19">
        <f>(_xlfn.BINOM.DIST(COLUMN()-6,15,$C29/35,1)-BINOMDIST(0,15,$C29/35,1))/(1-BINOMDIST(0,15,$C29/35,1))-SUM($G29:K29)</f>
        <v>6.9402749856062318E-4</v>
      </c>
      <c r="M29" s="19">
        <f>(_xlfn.BINOM.DIST(COLUMN()-6,15,$C29/35,1)-BINOMDIST(0,15,$C29/35,1))/(1-BINOMDIST(0,15,$C29/35,1))-SUM($G29:L29)</f>
        <v>7.36930793622248E-5</v>
      </c>
      <c r="N29" s="19">
        <f>(_xlfn.BINOM.DIST(COLUMN()-6,15,$C29/35,1)-BINOMDIST(0,15,$C29/35,1))/(1-BINOMDIST(0,15,$C29/35,1))-SUM($G29:M29)</f>
        <v>6.0860043890054172E-6</v>
      </c>
      <c r="O29" s="19">
        <f>(_xlfn.BINOM.DIST(COLUMN()-6,15,$C29/35,1)-BINOMDIST(0,15,$C29/35,1))/(1-BINOMDIST(0,15,$C29/35,1))-SUM($G29:N29)</f>
        <v>3.9092491321834899E-7</v>
      </c>
      <c r="P29" s="19">
        <f>(_xlfn.BINOM.DIST(COLUMN()-6,15,$C29/35,1)-BINOMDIST(0,15,$C29/35,1))/(1-BINOMDIST(0,15,$C29/35,1))-SUM($G29:O29)</f>
        <v>1.9370915982364068E-8</v>
      </c>
      <c r="Q29" s="19">
        <f>(_xlfn.BINOM.DIST(COLUMN()-6,15,$C29/35,1)-BINOMDIST(0,15,$C29/35,1))/(1-BINOMDIST(0,15,$C29/35,1))-SUM($G29:P29)</f>
        <v>7.2716510590709049E-10</v>
      </c>
      <c r="R29" s="19">
        <f>(_xlfn.BINOM.DIST(COLUMN()-6,15,$C29/35,1)-BINOMDIST(0,15,$C29/35,1))/(1-BINOMDIST(0,15,$C29/35,1))-SUM($G29:Q29)</f>
        <v>2.0017765223201422E-11</v>
      </c>
      <c r="S29" s="19">
        <f>(_xlfn.BINOM.DIST(COLUMN()-6,15,$C29/35,1)-BINOMDIST(0,15,$C29/35,1))/(1-BINOMDIST(0,15,$C29/35,1))-SUM($G29:R29)</f>
        <v>3.8169467586612882E-13</v>
      </c>
      <c r="T29" s="19">
        <f>(_xlfn.BINOM.DIST(COLUMN()-6,15,$C29/35,1)-BINOMDIST(0,15,$C29/35,1))/(1-BINOMDIST(0,15,$C29/35,1))-SUM($G29:S29)</f>
        <v>4.4408920985006262E-15</v>
      </c>
      <c r="U29" s="19">
        <f>(_xlfn.BINOM.DIST(COLUMN()-6,15,$C29/35,1)-BINOMDIST(0,15,$C29/35,1))/(1-BINOMDIST(0,15,$C29/35,1))-SUM($G29:T29)</f>
        <v>0</v>
      </c>
      <c r="W29" s="19">
        <f t="array" ref="W29">SUMPRODUCT(IF(COLUMN($G$2:$U$2)-6&gt;W$1,1-(COLUMN($G$2:$U$2)-6-W$1)/(COLUMN($G$2:$U$2)-6),1),$G29:$U29)</f>
        <v>0.74333155264856898</v>
      </c>
      <c r="X29" s="19">
        <f t="array" ref="X29">SUMPRODUCT(IF(COLUMN($G$2:$U$2)-6&gt;X$1,1-(COLUMN($G$2:$U$2)-6-X$1)/(COLUMN($G$2:$U$2)-6),1),$G29:$U29)</f>
        <v>0.94524088967001074</v>
      </c>
      <c r="Y29" s="19">
        <f t="array" ref="Y29">SUMPRODUCT(IF(COLUMN($G$2:$U$2)-6&gt;Y$1,1-(COLUMN($G$2:$U$2)-6-Y$1)/(COLUMN($G$2:$U$2)-6),1),$G29:$U29)</f>
        <v>0.99065190918339419</v>
      </c>
      <c r="Z29" s="19">
        <f t="array" ref="Z29">SUMPRODUCT(IF(COLUMN($G$2:$U$2)-6&gt;Z$1,1-(COLUMN($G$2:$U$2)-6-Z$1)/(COLUMN($G$2:$U$2)-6),1),$G29:$U29)</f>
        <v>0.99872535712098198</v>
      </c>
      <c r="AA29" s="19">
        <f t="array" ref="AA29">SUMPRODUCT(IF(COLUMN($G$2:$U$2)-6&gt;AA$1,1-(COLUMN($G$2:$U$2)-6-AA$1)/(COLUMN($G$2:$U$2)-6),1),$G29:$U29)</f>
        <v>0.99986080749464779</v>
      </c>
      <c r="AB29" s="19">
        <f t="array" ref="AB29">SUMPRODUCT(IF(COLUMN($G$2:$U$2)-6&gt;AB$1,1-(COLUMN($G$2:$U$2)-6-AB$1)/(COLUMN($G$2:$U$2)-6),1),$G29:$U29)</f>
        <v>0.99998781251871949</v>
      </c>
      <c r="AC29" s="19">
        <f t="array" ref="AC29">SUMPRODUCT(IF(COLUMN($G$2:$U$2)-6&gt;AC$1,1-(COLUMN($G$2:$U$2)-6-AC$1)/(COLUMN($G$2:$U$2)-6),1),$G29:$U29)</f>
        <v>0.99999914629303066</v>
      </c>
      <c r="AD29" s="19">
        <f t="array" ref="AD29">SUMPRODUCT(IF(COLUMN($G$2:$U$2)-6&gt;AD$1,1-(COLUMN($G$2:$U$2)-6-AD$1)/(COLUMN($G$2:$U$2)-6),1),$G29:$U29)</f>
        <v>0.99999995248457629</v>
      </c>
      <c r="AE29" s="19">
        <f t="array" ref="AE29">SUMPRODUCT(IF(COLUMN($G$2:$U$2)-6&gt;AE$1,1-(COLUMN($G$2:$U$2)-6-AE$1)/(COLUMN($G$2:$U$2)-6),1),$G29:$U29)</f>
        <v>0.99999999792557315</v>
      </c>
      <c r="AF29" s="19">
        <f t="array" ref="AF29">SUMPRODUCT(IF(COLUMN($G$2:$U$2)-6&gt;AF$1,1-(COLUMN($G$2:$U$2)-6-AF$1)/(COLUMN($G$2:$U$2)-6),1),$G29:$U29)</f>
        <v>0.99999999993046851</v>
      </c>
      <c r="AG29" s="19">
        <f t="array" ref="AG29">SUMPRODUCT(IF(COLUMN($G$2:$U$2)-6&gt;AG$1,1-(COLUMN($G$2:$U$2)-6-AG$1)/(COLUMN($G$2:$U$2)-6),1),$G29:$U29)</f>
        <v>0.99999999999827216</v>
      </c>
      <c r="AH29" s="19">
        <f t="array" ref="AH29">SUMPRODUCT(IF(COLUMN($G$2:$U$2)-6&gt;AH$1,1-(COLUMN($G$2:$U$2)-6-AH$1)/(COLUMN($G$2:$U$2)-6),1),$G29:$U29)</f>
        <v>0.99999999999997002</v>
      </c>
      <c r="AI29" s="19">
        <f t="array" ref="AI29">SUMPRODUCT(IF(COLUMN($G$2:$U$2)-6&gt;AI$1,1-(COLUMN($G$2:$U$2)-6-AI$1)/(COLUMN($G$2:$U$2)-6),1),$G29:$U29)</f>
        <v>0.99999999999999967</v>
      </c>
      <c r="AJ29" s="19">
        <f t="array" ref="AJ29">SUMPRODUCT(IF(COLUMN($G$2:$U$2)-6&gt;AJ$1,1-(COLUMN($G$2:$U$2)-6-AJ$1)/(COLUMN($G$2:$U$2)-6),1),$G29:$U29)</f>
        <v>1</v>
      </c>
      <c r="AK29" s="19">
        <f t="array" ref="AK29">SUMPRODUCT(IF(COLUMN($G$2:$U$2)-6&gt;AK$1,1-(COLUMN($G$2:$U$2)-6-AK$1)/(COLUMN($G$2:$U$2)-6),1),$G29:$U29)</f>
        <v>1</v>
      </c>
    </row>
    <row r="30" spans="1:37" x14ac:dyDescent="0.25">
      <c r="A30" s="5" t="s">
        <v>69</v>
      </c>
      <c r="B30" s="4" t="s">
        <v>68</v>
      </c>
      <c r="C30" s="18">
        <v>2.746</v>
      </c>
      <c r="D30" s="5" t="s">
        <v>231</v>
      </c>
      <c r="G30" s="19">
        <f t="shared" si="1"/>
        <v>0.53073902566162667</v>
      </c>
      <c r="H30" s="19">
        <f>(_xlfn.BINOM.DIST(COLUMN()-6,15,$C30/35,1)-BINOMDIST(0,15,$C30/35,1))/(1-BINOMDIST(0,15,$C30/35,1))-SUM($G30:G30)</f>
        <v>0.31629768559768645</v>
      </c>
      <c r="I30" s="19">
        <f>(_xlfn.BINOM.DIST(COLUMN()-6,15,$C30/35,1)-BINOMDIST(0,15,$C30/35,1))/(1-BINOMDIST(0,15,$C30/35,1))-SUM($G30:H30)</f>
        <v>0.11669038238633156</v>
      </c>
      <c r="J30" s="19">
        <f>(_xlfn.BINOM.DIST(COLUMN()-6,15,$C30/35,1)-BINOMDIST(0,15,$C30/35,1))/(1-BINOMDIST(0,15,$C30/35,1))-SUM($G30:I30)</f>
        <v>2.9803911765939217E-2</v>
      </c>
      <c r="K30" s="19">
        <f>(_xlfn.BINOM.DIST(COLUMN()-6,15,$C30/35,1)-BINOMDIST(0,15,$C30/35,1))/(1-BINOMDIST(0,15,$C30/35,1))-SUM($G30:J30)</f>
        <v>5.5822965139330494E-3</v>
      </c>
      <c r="L30" s="19">
        <f>(_xlfn.BINOM.DIST(COLUMN()-6,15,$C30/35,1)-BINOMDIST(0,15,$C30/35,1))/(1-BINOMDIST(0,15,$C30/35,1))-SUM($G30:K30)</f>
        <v>7.9209742601726862E-4</v>
      </c>
      <c r="M30" s="19">
        <f>(_xlfn.BINOM.DIST(COLUMN()-6,15,$C30/35,1)-BINOMDIST(0,15,$C30/35,1))/(1-BINOMDIST(0,15,$C30/35,1))-SUM($G30:L30)</f>
        <v>8.6704177495455781E-5</v>
      </c>
      <c r="N30" s="19">
        <f>(_xlfn.BINOM.DIST(COLUMN()-6,15,$C30/35,1)-BINOMDIST(0,15,$C30/35,1))/(1-BINOMDIST(0,15,$C30/35,1))-SUM($G30:M30)</f>
        <v>7.3817099089934501E-6</v>
      </c>
      <c r="O30" s="19">
        <f>(_xlfn.BINOM.DIST(COLUMN()-6,15,$C30/35,1)-BINOMDIST(0,15,$C30/35,1))/(1-BINOMDIST(0,15,$C30/35,1))-SUM($G30:N30)</f>
        <v>4.8879804026569218E-7</v>
      </c>
      <c r="P30" s="19">
        <f>(_xlfn.BINOM.DIST(COLUMN()-6,15,$C30/35,1)-BINOMDIST(0,15,$C30/35,1))/(1-BINOMDIST(0,15,$C30/35,1))-SUM($G30:O30)</f>
        <v>2.4968799250402185E-8</v>
      </c>
      <c r="Q30" s="19">
        <f>(_xlfn.BINOM.DIST(COLUMN()-6,15,$C30/35,1)-BINOMDIST(0,15,$C30/35,1))/(1-BINOMDIST(0,15,$C30/35,1))-SUM($G30:P30)</f>
        <v>9.6625529799609922E-10</v>
      </c>
      <c r="R30" s="19">
        <f>(_xlfn.BINOM.DIST(COLUMN()-6,15,$C30/35,1)-BINOMDIST(0,15,$C30/35,1))/(1-BINOMDIST(0,15,$C30/35,1))-SUM($G30:Q30)</f>
        <v>2.7421176440611816E-11</v>
      </c>
      <c r="S30" s="19">
        <f>(_xlfn.BINOM.DIST(COLUMN()-6,15,$C30/35,1)-BINOMDIST(0,15,$C30/35,1))/(1-BINOMDIST(0,15,$C30/35,1))-SUM($G30:R30)</f>
        <v>5.3879123385058847E-13</v>
      </c>
      <c r="T30" s="19">
        <f>(_xlfn.BINOM.DIST(COLUMN()-6,15,$C30/35,1)-BINOMDIST(0,15,$C30/35,1))/(1-BINOMDIST(0,15,$C30/35,1))-SUM($G30:S30)</f>
        <v>6.5503158452884236E-15</v>
      </c>
      <c r="U30" s="19">
        <f>(_xlfn.BINOM.DIST(COLUMN()-6,15,$C30/35,1)-BINOMDIST(0,15,$C30/35,1))/(1-BINOMDIST(0,15,$C30/35,1))-SUM($G30:T30)</f>
        <v>0</v>
      </c>
      <c r="W30" s="19">
        <f t="array" ref="W30">SUMPRODUCT(IF(COLUMN($G$2:$U$2)-6&gt;W$1,1-(COLUMN($G$2:$U$2)-6-W$1)/(COLUMN($G$2:$U$2)-6),1),$G30:$U30)</f>
        <v>0.73649748199393905</v>
      </c>
      <c r="X30" s="19">
        <f t="array" ref="X30">SUMPRODUCT(IF(COLUMN($G$2:$U$2)-6&gt;X$1,1-(COLUMN($G$2:$U$2)-6-X$1)/(COLUMN($G$2:$U$2)-6),1),$G30:$U30)</f>
        <v>0.94225593832625154</v>
      </c>
      <c r="Y30" s="19">
        <f t="array" ref="Y30">SUMPRODUCT(IF(COLUMN($G$2:$U$2)-6&gt;Y$1,1-(COLUMN($G$2:$U$2)-6-Y$1)/(COLUMN($G$2:$U$2)-6),1),$G30:$U30)</f>
        <v>0.98986555185972114</v>
      </c>
      <c r="Z30" s="19">
        <f t="array" ref="Z30">SUMPRODUCT(IF(COLUMN($G$2:$U$2)-6&gt;Z$1,1-(COLUMN($G$2:$U$2)-6-Z$1)/(COLUMN($G$2:$U$2)-6),1),$G30:$U30)</f>
        <v>0.99857837126441296</v>
      </c>
      <c r="AA30" s="19">
        <f t="array" ref="AA30">SUMPRODUCT(IF(COLUMN($G$2:$U$2)-6&gt;AA$1,1-(COLUMN($G$2:$U$2)-6-AA$1)/(COLUMN($G$2:$U$2)-6),1),$G30:$U30)</f>
        <v>0.99984021272762025</v>
      </c>
      <c r="AB30" s="19">
        <f t="array" ref="AB30">SUMPRODUCT(IF(COLUMN($G$2:$U$2)-6&gt;AB$1,1-(COLUMN($G$2:$U$2)-6-AB$1)/(COLUMN($G$2:$U$2)-6),1),$G30:$U30)</f>
        <v>0.99998559488804062</v>
      </c>
      <c r="AC30" s="19">
        <f t="array" ref="AC30">SUMPRODUCT(IF(COLUMN($G$2:$U$2)-6&gt;AC$1,1-(COLUMN($G$2:$U$2)-6-AC$1)/(COLUMN($G$2:$U$2)-6),1),$G30:$U30)</f>
        <v>0.99999896081079176</v>
      </c>
      <c r="AD30" s="19">
        <f t="array" ref="AD30">SUMPRODUCT(IF(COLUMN($G$2:$U$2)-6&gt;AD$1,1-(COLUMN($G$2:$U$2)-6-AD$1)/(COLUMN($G$2:$U$2)-6),1),$G30:$U30)</f>
        <v>0.9999999404224722</v>
      </c>
      <c r="AE30" s="19">
        <f t="array" ref="AE30">SUMPRODUCT(IF(COLUMN($G$2:$U$2)-6&gt;AE$1,1-(COLUMN($G$2:$U$2)-6-AE$1)/(COLUMN($G$2:$U$2)-6),1),$G30:$U30)</f>
        <v>0.99999999732041389</v>
      </c>
      <c r="AF30" s="19">
        <f t="array" ref="AF30">SUMPRODUCT(IF(COLUMN($G$2:$U$2)-6&gt;AF$1,1-(COLUMN($G$2:$U$2)-6-AF$1)/(COLUMN($G$2:$U$2)-6),1),$G30:$U30)</f>
        <v>0.99999999990746213</v>
      </c>
      <c r="AG30" s="19">
        <f t="array" ref="AG30">SUMPRODUCT(IF(COLUMN($G$2:$U$2)-6&gt;AG$1,1-(COLUMN($G$2:$U$2)-6-AG$1)/(COLUMN($G$2:$U$2)-6),1),$G30:$U30)</f>
        <v>0.99999999999763056</v>
      </c>
      <c r="AH30" s="19">
        <f t="array" ref="AH30">SUMPRODUCT(IF(COLUMN($G$2:$U$2)-6&gt;AH$1,1-(COLUMN($G$2:$U$2)-6-AH$1)/(COLUMN($G$2:$U$2)-6),1),$G30:$U30)</f>
        <v>0.9999999999999577</v>
      </c>
      <c r="AI30" s="19">
        <f t="array" ref="AI30">SUMPRODUCT(IF(COLUMN($G$2:$U$2)-6&gt;AI$1,1-(COLUMN($G$2:$U$2)-6-AI$1)/(COLUMN($G$2:$U$2)-6),1),$G30:$U30)</f>
        <v>0.99999999999999956</v>
      </c>
      <c r="AJ30" s="19">
        <f t="array" ref="AJ30">SUMPRODUCT(IF(COLUMN($G$2:$U$2)-6&gt;AJ$1,1-(COLUMN($G$2:$U$2)-6-AJ$1)/(COLUMN($G$2:$U$2)-6),1),$G30:$U30)</f>
        <v>1</v>
      </c>
      <c r="AK30" s="19">
        <f t="array" ref="AK30">SUMPRODUCT(IF(COLUMN($G$2:$U$2)-6&gt;AK$1,1-(COLUMN($G$2:$U$2)-6-AK$1)/(COLUMN($G$2:$U$2)-6),1),$G30:$U30)</f>
        <v>1</v>
      </c>
    </row>
    <row r="31" spans="1:37" x14ac:dyDescent="0.25">
      <c r="A31" s="5" t="s">
        <v>71</v>
      </c>
      <c r="B31" s="4" t="s">
        <v>70</v>
      </c>
      <c r="C31" s="20">
        <v>2.9809999999999999</v>
      </c>
      <c r="D31" s="5" t="s">
        <v>231</v>
      </c>
      <c r="G31" s="19">
        <f t="shared" si="1"/>
        <v>0.49856727349606084</v>
      </c>
      <c r="H31" s="19">
        <f>(_xlfn.BINOM.DIST(COLUMN()-6,15,$C31/35,1)-BINOMDIST(0,15,$C31/35,1))/(1-BINOMDIST(0,15,$C31/35,1))-SUM($G31:G31)</f>
        <v>0.32491968194016968</v>
      </c>
      <c r="I31" s="19">
        <f>(_xlfn.BINOM.DIST(COLUMN()-6,15,$C31/35,1)-BINOMDIST(0,15,$C31/35,1))/(1-BINOMDIST(0,15,$C31/35,1))-SUM($G31:H31)</f>
        <v>0.13108479792443462</v>
      </c>
      <c r="J31" s="19">
        <f>(_xlfn.BINOM.DIST(COLUMN()-6,15,$C31/35,1)-BINOMDIST(0,15,$C31/35,1))/(1-BINOMDIST(0,15,$C31/35,1))-SUM($G31:I31)</f>
        <v>3.6612366027615417E-2</v>
      </c>
      <c r="K31" s="19">
        <f>(_xlfn.BINOM.DIST(COLUMN()-6,15,$C31/35,1)-BINOMDIST(0,15,$C31/35,1))/(1-BINOMDIST(0,15,$C31/35,1))-SUM($G31:J31)</f>
        <v>7.4990230451391637E-3</v>
      </c>
      <c r="L31" s="19">
        <f>(_xlfn.BINOM.DIST(COLUMN()-6,15,$C31/35,1)-BINOMDIST(0,15,$C31/35,1))/(1-BINOMDIST(0,15,$C31/35,1))-SUM($G31:K31)</f>
        <v>1.1636105488177506E-3</v>
      </c>
      <c r="M31" s="19">
        <f>(_xlfn.BINOM.DIST(COLUMN()-6,15,$C31/35,1)-BINOMDIST(0,15,$C31/35,1))/(1-BINOMDIST(0,15,$C31/35,1))-SUM($G31:L31)</f>
        <v>1.3928563582432663E-4</v>
      </c>
      <c r="N31" s="19">
        <f>(_xlfn.BINOM.DIST(COLUMN()-6,15,$C31/35,1)-BINOMDIST(0,15,$C31/35,1))/(1-BINOMDIST(0,15,$C31/35,1))-SUM($G31:M31)</f>
        <v>1.2967627983084817E-5</v>
      </c>
      <c r="O31" s="19">
        <f>(_xlfn.BINOM.DIST(COLUMN()-6,15,$C31/35,1)-BINOMDIST(0,15,$C31/35,1))/(1-BINOMDIST(0,15,$C31/35,1))-SUM($G31:N31)</f>
        <v>9.3901014730501942E-7</v>
      </c>
      <c r="P31" s="19">
        <f>(_xlfn.BINOM.DIST(COLUMN()-6,15,$C31/35,1)-BINOMDIST(0,15,$C31/35,1))/(1-BINOMDIST(0,15,$C31/35,1))-SUM($G31:O31)</f>
        <v>5.2453654086903612E-8</v>
      </c>
      <c r="Q31" s="19">
        <f>(_xlfn.BINOM.DIST(COLUMN()-6,15,$C31/35,1)-BINOMDIST(0,15,$C31/35,1))/(1-BINOMDIST(0,15,$C31/35,1))-SUM($G31:P31)</f>
        <v>2.21976648173694E-9</v>
      </c>
      <c r="R31" s="19">
        <f>(_xlfn.BINOM.DIST(COLUMN()-6,15,$C31/35,1)-BINOMDIST(0,15,$C31/35,1))/(1-BINOMDIST(0,15,$C31/35,1))-SUM($G31:Q31)</f>
        <v>6.8887340276546638E-11</v>
      </c>
      <c r="S31" s="19">
        <f>(_xlfn.BINOM.DIST(COLUMN()-6,15,$C31/35,1)-BINOMDIST(0,15,$C31/35,1))/(1-BINOMDIST(0,15,$C31/35,1))-SUM($G31:R31)</f>
        <v>1.4800383141277962E-12</v>
      </c>
      <c r="T31" s="19">
        <f>(_xlfn.BINOM.DIST(COLUMN()-6,15,$C31/35,1)-BINOMDIST(0,15,$C31/35,1))/(1-BINOMDIST(0,15,$C31/35,1))-SUM($G31:S31)</f>
        <v>1.9761969838327786E-14</v>
      </c>
      <c r="U31" s="19">
        <f>(_xlfn.BINOM.DIST(COLUMN()-6,15,$C31/35,1)-BINOMDIST(0,15,$C31/35,1))/(1-BINOMDIST(0,15,$C31/35,1))-SUM($G31:T31)</f>
        <v>0</v>
      </c>
      <c r="W31" s="19">
        <f t="array" ref="W31">SUMPRODUCT(IF(COLUMN($G$2:$U$2)-6&gt;W$1,1-(COLUMN($G$2:$U$2)-6-W$1)/(COLUMN($G$2:$U$2)-6),1),$G31:$U31)</f>
        <v>0.71559050700397686</v>
      </c>
      <c r="X31" s="19">
        <f t="array" ref="X31">SUMPRODUCT(IF(COLUMN($G$2:$U$2)-6&gt;X$1,1-(COLUMN($G$2:$U$2)-6-X$1)/(COLUMN($G$2:$U$2)-6),1),$G31:$U31)</f>
        <v>0.93261374051189327</v>
      </c>
      <c r="Y31" s="19">
        <f t="array" ref="Y31">SUMPRODUCT(IF(COLUMN($G$2:$U$2)-6&gt;Y$1,1-(COLUMN($G$2:$U$2)-6-Y$1)/(COLUMN($G$2:$U$2)-6),1),$G31:$U31)</f>
        <v>0.98717713304972432</v>
      </c>
      <c r="Z31" s="19">
        <f t="array" ref="Z31">SUMPRODUCT(IF(COLUMN($G$2:$U$2)-6&gt;Z$1,1-(COLUMN($G$2:$U$2)-6-Z$1)/(COLUMN($G$2:$U$2)-6),1),$G31:$U31)</f>
        <v>0.99804559294607764</v>
      </c>
      <c r="AA31" s="19">
        <f t="array" ref="AA31">SUMPRODUCT(IF(COLUMN($G$2:$U$2)-6&gt;AA$1,1-(COLUMN($G$2:$U$2)-6-AA$1)/(COLUMN($G$2:$U$2)-6),1),$G31:$U31)</f>
        <v>0.99976096133552705</v>
      </c>
      <c r="AB31" s="19">
        <f t="array" ref="AB31">SUMPRODUCT(IF(COLUMN($G$2:$U$2)-6&gt;AB$1,1-(COLUMN($G$2:$U$2)-6-AB$1)/(COLUMN($G$2:$U$2)-6),1),$G31:$U31)</f>
        <v>0.99997652511594848</v>
      </c>
      <c r="AC31" s="19">
        <f t="array" ref="AC31">SUMPRODUCT(IF(COLUMN($G$2:$U$2)-6&gt;AC$1,1-(COLUMN($G$2:$U$2)-6-AC$1)/(COLUMN($G$2:$U$2)-6),1),$G31:$U31)</f>
        <v>0.99999815380490042</v>
      </c>
      <c r="AD31" s="19">
        <f t="array" ref="AD31">SUMPRODUCT(IF(COLUMN($G$2:$U$2)-6&gt;AD$1,1-(COLUMN($G$2:$U$2)-6-AD$1)/(COLUMN($G$2:$U$2)-6),1),$G31:$U31)</f>
        <v>0.99999988454587729</v>
      </c>
      <c r="AE31" s="19">
        <f t="array" ref="AE31">SUMPRODUCT(IF(COLUMN($G$2:$U$2)-6&gt;AE$1,1-(COLUMN($G$2:$U$2)-6-AE$1)/(COLUMN($G$2:$U$2)-6),1),$G31:$U31)</f>
        <v>0.99999999433335629</v>
      </c>
      <c r="AF31" s="19">
        <f t="array" ref="AF31">SUMPRODUCT(IF(COLUMN($G$2:$U$2)-6&gt;AF$1,1-(COLUMN($G$2:$U$2)-6-AF$1)/(COLUMN($G$2:$U$2)-6),1),$G31:$U31)</f>
        <v>0.99999999978637455</v>
      </c>
      <c r="AG31" s="19">
        <f t="array" ref="AG31">SUMPRODUCT(IF(COLUMN($G$2:$U$2)-6&gt;AG$1,1-(COLUMN($G$2:$U$2)-6-AG$1)/(COLUMN($G$2:$U$2)-6),1),$G31:$U31)</f>
        <v>0.99999999999402733</v>
      </c>
      <c r="AH31" s="19">
        <f t="array" ref="AH31">SUMPRODUCT(IF(COLUMN($G$2:$U$2)-6&gt;AH$1,1-(COLUMN($G$2:$U$2)-6-AH$1)/(COLUMN($G$2:$U$2)-6),1),$G31:$U31)</f>
        <v>0.99999999999988332</v>
      </c>
      <c r="AI31" s="19">
        <f t="array" ref="AI31">SUMPRODUCT(IF(COLUMN($G$2:$U$2)-6&gt;AI$1,1-(COLUMN($G$2:$U$2)-6-AI$1)/(COLUMN($G$2:$U$2)-6),1),$G31:$U31)</f>
        <v>0.99999999999999845</v>
      </c>
      <c r="AJ31" s="19">
        <f t="array" ref="AJ31">SUMPRODUCT(IF(COLUMN($G$2:$U$2)-6&gt;AJ$1,1-(COLUMN($G$2:$U$2)-6-AJ$1)/(COLUMN($G$2:$U$2)-6),1),$G31:$U31)</f>
        <v>0.99999999999999989</v>
      </c>
      <c r="AK31" s="19">
        <f t="array" ref="AK31">SUMPRODUCT(IF(COLUMN($G$2:$U$2)-6&gt;AK$1,1-(COLUMN($G$2:$U$2)-6-AK$1)/(COLUMN($G$2:$U$2)-6),1),$G31:$U31)</f>
        <v>0.99999999999999989</v>
      </c>
    </row>
    <row r="32" spans="1:37" x14ac:dyDescent="0.25">
      <c r="A32" s="5" t="s">
        <v>73</v>
      </c>
      <c r="B32" s="4" t="s">
        <v>72</v>
      </c>
      <c r="C32" s="18">
        <v>2.3490000000000002</v>
      </c>
      <c r="D32" s="5" t="s">
        <v>231</v>
      </c>
      <c r="G32" s="19">
        <f t="shared" si="1"/>
        <v>0.5880447281582466</v>
      </c>
      <c r="H32" s="19">
        <f>(_xlfn.BINOM.DIST(COLUMN()-6,15,$C32/35,1)-BINOMDIST(0,15,$C32/35,1))/(1-BINOMDIST(0,15,$C32/35,1))-SUM($G32:G32)</f>
        <v>0.29613853986420169</v>
      </c>
      <c r="I32" s="19">
        <f>(_xlfn.BINOM.DIST(COLUMN()-6,15,$C32/35,1)-BINOMDIST(0,15,$C32/35,1))/(1-BINOMDIST(0,15,$C32/35,1))-SUM($G32:H32)</f>
        <v>9.2321650095792185E-2</v>
      </c>
      <c r="J32" s="19">
        <f>(_xlfn.BINOM.DIST(COLUMN()-6,15,$C32/35,1)-BINOMDIST(0,15,$C32/35,1))/(1-BINOMDIST(0,15,$C32/35,1))-SUM($G32:I32)</f>
        <v>1.99255970177038E-2</v>
      </c>
      <c r="K32" s="19">
        <f>(_xlfn.BINOM.DIST(COLUMN()-6,15,$C32/35,1)-BINOMDIST(0,15,$C32/35,1))/(1-BINOMDIST(0,15,$C32/35,1))-SUM($G32:J32)</f>
        <v>3.1537012731029934E-3</v>
      </c>
      <c r="L32" s="19">
        <f>(_xlfn.BINOM.DIST(COLUMN()-6,15,$C32/35,1)-BINOMDIST(0,15,$C32/35,1))/(1-BINOMDIST(0,15,$C32/35,1))-SUM($G32:K32)</f>
        <v>3.7814279759262881E-4</v>
      </c>
      <c r="M32" s="19">
        <f>(_xlfn.BINOM.DIST(COLUMN()-6,15,$C32/35,1)-BINOMDIST(0,15,$C32/35,1))/(1-BINOMDIST(0,15,$C32/35,1))-SUM($G32:L32)</f>
        <v>3.4977344312014935E-5</v>
      </c>
      <c r="N32" s="19">
        <f>(_xlfn.BINOM.DIST(COLUMN()-6,15,$C32/35,1)-BINOMDIST(0,15,$C32/35,1))/(1-BINOMDIST(0,15,$C32/35,1))-SUM($G32:M32)</f>
        <v>2.5163634128633205E-6</v>
      </c>
      <c r="O32" s="19">
        <f>(_xlfn.BINOM.DIST(COLUMN()-6,15,$C32/35,1)-BINOMDIST(0,15,$C32/35,1))/(1-BINOMDIST(0,15,$C32/35,1))-SUM($G32:N32)</f>
        <v>1.4080413923700519E-7</v>
      </c>
      <c r="P32" s="19">
        <f>(_xlfn.BINOM.DIST(COLUMN()-6,15,$C32/35,1)-BINOMDIST(0,15,$C32/35,1))/(1-BINOMDIST(0,15,$C32/35,1))-SUM($G32:O32)</f>
        <v>6.0778952981621615E-9</v>
      </c>
      <c r="Q32" s="19">
        <f>(_xlfn.BINOM.DIST(COLUMN()-6,15,$C32/35,1)-BINOMDIST(0,15,$C32/35,1))/(1-BINOMDIST(0,15,$C32/35,1))-SUM($G32:P32)</f>
        <v>1.987545683590497E-10</v>
      </c>
      <c r="R32" s="19">
        <f>(_xlfn.BINOM.DIST(COLUMN()-6,15,$C32/35,1)-BINOMDIST(0,15,$C32/35,1))/(1-BINOMDIST(0,15,$C32/35,1))-SUM($G32:Q32)</f>
        <v>4.766187444715797E-12</v>
      </c>
      <c r="S32" s="19">
        <f>(_xlfn.BINOM.DIST(COLUMN()-6,15,$C32/35,1)-BINOMDIST(0,15,$C32/35,1))/(1-BINOMDIST(0,15,$C32/35,1))-SUM($G32:R32)</f>
        <v>7.893685705084863E-14</v>
      </c>
      <c r="T32" s="19">
        <f>(_xlfn.BINOM.DIST(COLUMN()-6,15,$C32/35,1)-BINOMDIST(0,15,$C32/35,1))/(1-BINOMDIST(0,15,$C32/35,1))-SUM($G32:S32)</f>
        <v>0</v>
      </c>
      <c r="U32" s="19">
        <f>(_xlfn.BINOM.DIST(COLUMN()-6,15,$C32/35,1)-BINOMDIST(0,15,$C32/35,1))/(1-BINOMDIST(0,15,$C32/35,1))-SUM($G32:T32)</f>
        <v>0</v>
      </c>
      <c r="W32" s="19">
        <f t="array" ref="W32">SUMPRODUCT(IF(COLUMN($G$2:$U$2)-6&gt;W$1,1-(COLUMN($G$2:$U$2)-6-W$1)/(COLUMN($G$2:$U$2)-6),1),$G32:$U32)</f>
        <v>0.7725683723443223</v>
      </c>
      <c r="X32" s="19">
        <f t="array" ref="X32">SUMPRODUCT(IF(COLUMN($G$2:$U$2)-6&gt;X$1,1-(COLUMN($G$2:$U$2)-6-X$1)/(COLUMN($G$2:$U$2)-6),1),$G32:$U32)</f>
        <v>0.9570920165303981</v>
      </c>
      <c r="Y32" s="19">
        <f t="array" ref="Y32">SUMPRODUCT(IF(COLUMN($G$2:$U$2)-6&gt;Y$1,1-(COLUMN($G$2:$U$2)-6-Y$1)/(COLUMN($G$2:$U$2)-6),1),$G32:$U32)</f>
        <v>0.99354639078437268</v>
      </c>
      <c r="Z32" s="19">
        <f t="array" ref="Z32">SUMPRODUCT(IF(COLUMN($G$2:$U$2)-6&gt;Z$1,1-(COLUMN($G$2:$U$2)-6-Z$1)/(COLUMN($G$2:$U$2)-6),1),$G32:$U32)</f>
        <v>0.99922688167308393</v>
      </c>
      <c r="AA32" s="19">
        <f t="array" ref="AA32">SUMPRODUCT(IF(COLUMN($G$2:$U$2)-6&gt;AA$1,1-(COLUMN($G$2:$U$2)-6-AA$1)/(COLUMN($G$2:$U$2)-6),1),$G32:$U32)</f>
        <v>0.99992597330736854</v>
      </c>
      <c r="AB32" s="19">
        <f t="array" ref="AB32">SUMPRODUCT(IF(COLUMN($G$2:$U$2)-6&gt;AB$1,1-(COLUMN($G$2:$U$2)-6-AB$1)/(COLUMN($G$2:$U$2)-6),1),$G32:$U32)</f>
        <v>0.99999432468703287</v>
      </c>
      <c r="AC32" s="19">
        <f t="array" ref="AC32">SUMPRODUCT(IF(COLUMN($G$2:$U$2)-6&gt;AC$1,1-(COLUMN($G$2:$U$2)-6-AC$1)/(COLUMN($G$2:$U$2)-6),1),$G32:$U32)</f>
        <v>0.9999996522670983</v>
      </c>
      <c r="AD32" s="19">
        <f t="array" ref="AD32">SUMPRODUCT(IF(COLUMN($G$2:$U$2)-6&gt;AD$1,1-(COLUMN($G$2:$U$2)-6-AD$1)/(COLUMN($G$2:$U$2)-6),1),$G32:$U32)</f>
        <v>0.99999998308369076</v>
      </c>
      <c r="AE32" s="19">
        <f t="array" ref="AE32">SUMPRODUCT(IF(COLUMN($G$2:$U$2)-6&gt;AE$1,1-(COLUMN($G$2:$U$2)-6-AE$1)/(COLUMN($G$2:$U$2)-6),1),$G32:$U32)</f>
        <v>0.99999999935485651</v>
      </c>
      <c r="AF32" s="19">
        <f t="array" ref="AF32">SUMPRODUCT(IF(COLUMN($G$2:$U$2)-6&gt;AF$1,1-(COLUMN($G$2:$U$2)-6-AF$1)/(COLUMN($G$2:$U$2)-6),1),$G32:$U32)</f>
        <v>0.99999999998111788</v>
      </c>
      <c r="AG32" s="19">
        <f t="array" ref="AG32">SUMPRODUCT(IF(COLUMN($G$2:$U$2)-6&gt;AG$1,1-(COLUMN($G$2:$U$2)-6-AG$1)/(COLUMN($G$2:$U$2)-6),1),$G32:$U32)</f>
        <v>0.99999999999958966</v>
      </c>
      <c r="AH32" s="19">
        <f t="array" ref="AH32">SUMPRODUCT(IF(COLUMN($G$2:$U$2)-6&gt;AH$1,1-(COLUMN($G$2:$U$2)-6-AH$1)/(COLUMN($G$2:$U$2)-6),1),$G32:$U32)</f>
        <v>0.99999999999999289</v>
      </c>
      <c r="AI32" s="19">
        <f t="array" ref="AI32">SUMPRODUCT(IF(COLUMN($G$2:$U$2)-6&gt;AI$1,1-(COLUMN($G$2:$U$2)-6-AI$1)/(COLUMN($G$2:$U$2)-6),1),$G32:$U32)</f>
        <v>0.999999999999999</v>
      </c>
      <c r="AJ32" s="19">
        <f t="array" ref="AJ32">SUMPRODUCT(IF(COLUMN($G$2:$U$2)-6&gt;AJ$1,1-(COLUMN($G$2:$U$2)-6-AJ$1)/(COLUMN($G$2:$U$2)-6),1),$G32:$U32)</f>
        <v>0.999999999999999</v>
      </c>
      <c r="AK32" s="19">
        <f t="array" ref="AK32">SUMPRODUCT(IF(COLUMN($G$2:$U$2)-6&gt;AK$1,1-(COLUMN($G$2:$U$2)-6-AK$1)/(COLUMN($G$2:$U$2)-6),1),$G32:$U32)</f>
        <v>0.999999999999999</v>
      </c>
    </row>
    <row r="33" spans="1:37" x14ac:dyDescent="0.25">
      <c r="A33" s="5" t="s">
        <v>75</v>
      </c>
      <c r="B33" s="4" t="s">
        <v>74</v>
      </c>
      <c r="C33" s="20">
        <v>5.2039999999999997</v>
      </c>
      <c r="D33" s="5" t="s">
        <v>231</v>
      </c>
      <c r="G33" s="19">
        <f t="shared" si="1"/>
        <v>0.25721296964451146</v>
      </c>
      <c r="H33" s="19">
        <f>(_xlfn.BINOM.DIST(COLUMN()-6,15,$C33/35,1)-BINOMDIST(0,15,$C33/35,1))/(1-BINOMDIST(0,15,$C33/35,1))-SUM($G33:G33)</f>
        <v>0.31446348698517501</v>
      </c>
      <c r="I33" s="19">
        <f>(_xlfn.BINOM.DIST(COLUMN()-6,15,$C33/35,1)-BINOMDIST(0,15,$C33/35,1))/(1-BINOMDIST(0,15,$C33/35,1))-SUM($G33:H33)</f>
        <v>0.23799708933549313</v>
      </c>
      <c r="J33" s="19">
        <f>(_xlfn.BINOM.DIST(COLUMN()-6,15,$C33/35,1)-BINOMDIST(0,15,$C33/35,1))/(1-BINOMDIST(0,15,$C33/35,1))-SUM($G33:I33)</f>
        <v>0.12470165655476295</v>
      </c>
      <c r="K33" s="19">
        <f>(_xlfn.BINOM.DIST(COLUMN()-6,15,$C33/35,1)-BINOMDIST(0,15,$C33/35,1))/(1-BINOMDIST(0,15,$C33/35,1))-SUM($G33:J33)</f>
        <v>4.7915301569478208E-2</v>
      </c>
      <c r="L33" s="19">
        <f>(_xlfn.BINOM.DIST(COLUMN()-6,15,$C33/35,1)-BINOMDIST(0,15,$C33/35,1))/(1-BINOMDIST(0,15,$C33/35,1))-SUM($G33:K33)</f>
        <v>1.3947690370495147E-2</v>
      </c>
      <c r="M33" s="19">
        <f>(_xlfn.BINOM.DIST(COLUMN()-6,15,$C33/35,1)-BINOMDIST(0,15,$C33/35,1))/(1-BINOMDIST(0,15,$C33/35,1))-SUM($G33:L33)</f>
        <v>3.1320312707002751E-3</v>
      </c>
      <c r="N33" s="19">
        <f>(_xlfn.BINOM.DIST(COLUMN()-6,15,$C33/35,1)-BINOMDIST(0,15,$C33/35,1))/(1-BINOMDIST(0,15,$C33/35,1))-SUM($G33:M33)</f>
        <v>5.4702277932361376E-4</v>
      </c>
      <c r="O33" s="19">
        <f>(_xlfn.BINOM.DIST(COLUMN()-6,15,$C33/35,1)-BINOMDIST(0,15,$C33/35,1))/(1-BINOMDIST(0,15,$C33/35,1))-SUM($G33:N33)</f>
        <v>7.4308802841538402E-5</v>
      </c>
      <c r="P33" s="19">
        <f>(_xlfn.BINOM.DIST(COLUMN()-6,15,$C33/35,1)-BINOMDIST(0,15,$C33/35,1))/(1-BINOMDIST(0,15,$C33/35,1))-SUM($G33:O33)</f>
        <v>7.7870118805334343E-6</v>
      </c>
      <c r="Q33" s="19">
        <f>(_xlfn.BINOM.DIST(COLUMN()-6,15,$C33/35,1)-BINOMDIST(0,15,$C33/35,1))/(1-BINOMDIST(0,15,$C33/35,1))-SUM($G33:P33)</f>
        <v>6.1819783359062797E-7</v>
      </c>
      <c r="R33" s="19">
        <f>(_xlfn.BINOM.DIST(COLUMN()-6,15,$C33/35,1)-BINOMDIST(0,15,$C33/35,1))/(1-BINOMDIST(0,15,$C33/35,1))-SUM($G33:Q33)</f>
        <v>3.5990306512800885E-8</v>
      </c>
      <c r="S33" s="19">
        <f>(_xlfn.BINOM.DIST(COLUMN()-6,15,$C33/35,1)-BINOMDIST(0,15,$C33/35,1))/(1-BINOMDIST(0,15,$C33/35,1))-SUM($G33:R33)</f>
        <v>1.4505837642175834E-9</v>
      </c>
      <c r="T33" s="19">
        <f>(_xlfn.BINOM.DIST(COLUMN()-6,15,$C33/35,1)-BINOMDIST(0,15,$C33/35,1))/(1-BINOMDIST(0,15,$C33/35,1))-SUM($G33:S33)</f>
        <v>3.6192937535872716E-11</v>
      </c>
      <c r="U33" s="19">
        <f>(_xlfn.BINOM.DIST(COLUMN()-6,15,$C33/35,1)-BINOMDIST(0,15,$C33/35,1))/(1-BINOMDIST(0,15,$C33/35,1))-SUM($G33:T33)</f>
        <v>4.2132963784524691E-13</v>
      </c>
      <c r="W33" s="19">
        <f t="array" ref="W33">SUMPRODUCT(IF(COLUMN($G$2:$U$2)-6&gt;W$1,1-(COLUMN($G$2:$U$2)-6-W$1)/(COLUMN($G$2:$U$2)-6),1),$G33:$U33)</f>
        <v>0.53738507119738166</v>
      </c>
      <c r="X33" s="19">
        <f t="array" ref="X33">SUMPRODUCT(IF(COLUMN($G$2:$U$2)-6&gt;X$1,1-(COLUMN($G$2:$U$2)-6-X$1)/(COLUMN($G$2:$U$2)-6),1),$G33:$U33)</f>
        <v>0.81755717275025153</v>
      </c>
      <c r="Y33" s="19">
        <f t="array" ref="Y33">SUMPRODUCT(IF(COLUMN($G$2:$U$2)-6&gt;Y$1,1-(COLUMN($G$2:$U$2)-6-Y$1)/(COLUMN($G$2:$U$2)-6),1),$G33:$U33)</f>
        <v>0.94049753081053422</v>
      </c>
      <c r="Z33" s="19">
        <f t="array" ref="Z33">SUMPRODUCT(IF(COLUMN($G$2:$U$2)-6&gt;Z$1,1-(COLUMN($G$2:$U$2)-6-Z$1)/(COLUMN($G$2:$U$2)-6),1),$G33:$U33)</f>
        <v>0.98410552575898569</v>
      </c>
      <c r="AA33" s="19">
        <f t="array" ref="AA33">SUMPRODUCT(IF(COLUMN($G$2:$U$2)-6&gt;AA$1,1-(COLUMN($G$2:$U$2)-6-AA$1)/(COLUMN($G$2:$U$2)-6),1),$G33:$U33)</f>
        <v>0.99653810656874653</v>
      </c>
      <c r="AB33" s="19">
        <f t="array" ref="AB33">SUMPRODUCT(IF(COLUMN($G$2:$U$2)-6&gt;AB$1,1-(COLUMN($G$2:$U$2)-6-AB$1)/(COLUMN($G$2:$U$2)-6),1),$G33:$U33)</f>
        <v>0.99938762706461159</v>
      </c>
      <c r="AC33" s="19">
        <f t="array" ref="AC33">SUMPRODUCT(IF(COLUMN($G$2:$U$2)-6&gt;AC$1,1-(COLUMN($G$2:$U$2)-6-AC$1)/(COLUMN($G$2:$U$2)-6),1),$G33:$U33)</f>
        <v>0.99991253249872758</v>
      </c>
      <c r="AD33" s="19">
        <f t="array" ref="AD33">SUMPRODUCT(IF(COLUMN($G$2:$U$2)-6&gt;AD$1,1-(COLUMN($G$2:$U$2)-6-AD$1)/(COLUMN($G$2:$U$2)-6),1),$G33:$U33)</f>
        <v>0.99999000489417211</v>
      </c>
      <c r="AE33" s="19">
        <f t="array" ref="AE33">SUMPRODUCT(IF(COLUMN($G$2:$U$2)-6&gt;AE$1,1-(COLUMN($G$2:$U$2)-6-AE$1)/(COLUMN($G$2:$U$2)-6),1),$G33:$U33)</f>
        <v>0.99999909944220111</v>
      </c>
      <c r="AF33" s="19">
        <f t="array" ref="AF33">SUMPRODUCT(IF(COLUMN($G$2:$U$2)-6&gt;AF$1,1-(COLUMN($G$2:$U$2)-6-AF$1)/(COLUMN($G$2:$U$2)-6),1),$G33:$U33)</f>
        <v>0.99999993745658111</v>
      </c>
      <c r="AG33" s="19">
        <f t="array" ref="AG33">SUMPRODUCT(IF(COLUMN($G$2:$U$2)-6&gt;AG$1,1-(COLUMN($G$2:$U$2)-6-AG$1)/(COLUMN($G$2:$U$2)-6),1),$G33:$U33)</f>
        <v>0.99999999676977314</v>
      </c>
      <c r="AH33" s="19">
        <f t="array" ref="AH33">SUMPRODUCT(IF(COLUMN($G$2:$U$2)-6&gt;AH$1,1-(COLUMN($G$2:$U$2)-6-AH$1)/(COLUMN($G$2:$U$2)-6),1),$G33:$U33)</f>
        <v>0.99999999988316191</v>
      </c>
      <c r="AI33" s="19">
        <f t="array" ref="AI33">SUMPRODUCT(IF(COLUMN($G$2:$U$2)-6&gt;AI$1,1-(COLUMN($G$2:$U$2)-6-AI$1)/(COLUMN($G$2:$U$2)-6),1),$G33:$U33)</f>
        <v>0.99999999999735867</v>
      </c>
      <c r="AJ33" s="19">
        <f t="array" ref="AJ33">SUMPRODUCT(IF(COLUMN($G$2:$U$2)-6&gt;AJ$1,1-(COLUMN($G$2:$U$2)-6-AJ$1)/(COLUMN($G$2:$U$2)-6),1),$G33:$U33)</f>
        <v>0.99999999999997191</v>
      </c>
      <c r="AK33" s="19">
        <f t="array" ref="AK33">SUMPRODUCT(IF(COLUMN($G$2:$U$2)-6&gt;AK$1,1-(COLUMN($G$2:$U$2)-6-AK$1)/(COLUMN($G$2:$U$2)-6),1),$G33:$U33)</f>
        <v>1</v>
      </c>
    </row>
    <row r="34" spans="1:37" x14ac:dyDescent="0.25">
      <c r="A34" s="5" t="s">
        <v>77</v>
      </c>
      <c r="B34" s="4" t="s">
        <v>76</v>
      </c>
      <c r="C34" s="20">
        <v>5.258</v>
      </c>
      <c r="D34" s="5" t="s">
        <v>231</v>
      </c>
      <c r="G34" s="19">
        <f t="shared" si="1"/>
        <v>0.25269926038420831</v>
      </c>
      <c r="H34" s="19">
        <f>(_xlfn.BINOM.DIST(COLUMN()-6,15,$C34/35,1)-BINOMDIST(0,15,$C34/35,1))/(1-BINOMDIST(0,15,$C34/35,1))-SUM($G34:G34)</f>
        <v>0.31271767122927729</v>
      </c>
      <c r="I34" s="19">
        <f>(_xlfn.BINOM.DIST(COLUMN()-6,15,$C34/35,1)-BINOMDIST(0,15,$C34/35,1))/(1-BINOMDIST(0,15,$C34/35,1))-SUM($G34:H34)</f>
        <v>0.23956586308033578</v>
      </c>
      <c r="J34" s="19">
        <f>(_xlfn.BINOM.DIST(COLUMN()-6,15,$C34/35,1)-BINOMDIST(0,15,$C34/35,1))/(1-BINOMDIST(0,15,$C34/35,1))-SUM($G34:I34)</f>
        <v>0.12705641598511241</v>
      </c>
      <c r="K34" s="19">
        <f>(_xlfn.BINOM.DIST(COLUMN()-6,15,$C34/35,1)-BINOMDIST(0,15,$C34/35,1))/(1-BINOMDIST(0,15,$C34/35,1))-SUM($G34:J34)</f>
        <v>4.9416239578689569E-2</v>
      </c>
      <c r="L34" s="19">
        <f>(_xlfn.BINOM.DIST(COLUMN()-6,15,$C34/35,1)-BINOMDIST(0,15,$C34/35,1))/(1-BINOMDIST(0,15,$C34/35,1))-SUM($G34:K34)</f>
        <v>1.456025080720591E-2</v>
      </c>
      <c r="M34" s="19">
        <f>(_xlfn.BINOM.DIST(COLUMN()-6,15,$C34/35,1)-BINOMDIST(0,15,$C34/35,1))/(1-BINOMDIST(0,15,$C34/35,1))-SUM($G34:L34)</f>
        <v>3.309510306245933E-3</v>
      </c>
      <c r="N34" s="19">
        <f>(_xlfn.BINOM.DIST(COLUMN()-6,15,$C34/35,1)-BINOMDIST(0,15,$C34/35,1))/(1-BINOMDIST(0,15,$C34/35,1))-SUM($G34:M34)</f>
        <v>5.8507851490297025E-4</v>
      </c>
      <c r="O34" s="19">
        <f>(_xlfn.BINOM.DIST(COLUMN()-6,15,$C34/35,1)-BINOMDIST(0,15,$C34/35,1))/(1-BINOMDIST(0,15,$C34/35,1))-SUM($G34:N34)</f>
        <v>8.0448896881746279E-5</v>
      </c>
      <c r="P34" s="19">
        <f>(_xlfn.BINOM.DIST(COLUMN()-6,15,$C34/35,1)-BINOMDIST(0,15,$C34/35,1))/(1-BINOMDIST(0,15,$C34/35,1))-SUM($G34:O34)</f>
        <v>8.5333931774123073E-6</v>
      </c>
      <c r="Q34" s="19">
        <f>(_xlfn.BINOM.DIST(COLUMN()-6,15,$C34/35,1)-BINOMDIST(0,15,$C34/35,1))/(1-BINOMDIST(0,15,$C34/35,1))-SUM($G34:P34)</f>
        <v>6.857242180746681E-7</v>
      </c>
      <c r="R34" s="19">
        <f>(_xlfn.BINOM.DIST(COLUMN()-6,15,$C34/35,1)-BINOMDIST(0,15,$C34/35,1))/(1-BINOMDIST(0,15,$C34/35,1))-SUM($G34:Q34)</f>
        <v>4.0409050439116356E-8</v>
      </c>
      <c r="S34" s="19">
        <f>(_xlfn.BINOM.DIST(COLUMN()-6,15,$C34/35,1)-BINOMDIST(0,15,$C34/35,1))/(1-BINOMDIST(0,15,$C34/35,1))-SUM($G34:R34)</f>
        <v>1.6485682818867531E-9</v>
      </c>
      <c r="T34" s="19">
        <f>(_xlfn.BINOM.DIST(COLUMN()-6,15,$C34/35,1)-BINOMDIST(0,15,$C34/35,1))/(1-BINOMDIST(0,15,$C34/35,1))-SUM($G34:S34)</f>
        <v>4.1635028757980308E-11</v>
      </c>
      <c r="U34" s="19">
        <f>(_xlfn.BINOM.DIST(COLUMN()-6,15,$C34/35,1)-BINOMDIST(0,15,$C34/35,1))/(1-BINOMDIST(0,15,$C34/35,1))-SUM($G34:T34)</f>
        <v>4.9082959918678171E-13</v>
      </c>
      <c r="W34" s="19">
        <f t="array" ref="W34">SUMPRODUCT(IF(COLUMN($G$2:$U$2)-6&gt;W$1,1-(COLUMN($G$2:$U$2)-6-W$1)/(COLUMN($G$2:$U$2)-6),1),$G34:$U34)</f>
        <v>0.53354322401458909</v>
      </c>
      <c r="X34" s="19">
        <f t="array" ref="X34">SUMPRODUCT(IF(COLUMN($G$2:$U$2)-6&gt;X$1,1-(COLUMN($G$2:$U$2)-6-X$1)/(COLUMN($G$2:$U$2)-6),1),$G34:$U34)</f>
        <v>0.81438718764496976</v>
      </c>
      <c r="Y34" s="19">
        <f t="array" ref="Y34">SUMPRODUCT(IF(COLUMN($G$2:$U$2)-6&gt;Y$1,1-(COLUMN($G$2:$U$2)-6-Y$1)/(COLUMN($G$2:$U$2)-6),1),$G34:$U34)</f>
        <v>0.93887231566071161</v>
      </c>
      <c r="Z34" s="19">
        <f t="array" ref="Z34">SUMPRODUCT(IF(COLUMN($G$2:$U$2)-6&gt;Z$1,1-(COLUMN($G$2:$U$2)-6-Z$1)/(COLUMN($G$2:$U$2)-6),1),$G34:$U34)</f>
        <v>0.9835021559830085</v>
      </c>
      <c r="AA34" s="19">
        <f t="array" ref="AA34">SUMPRODUCT(IF(COLUMN($G$2:$U$2)-6&gt;AA$1,1-(COLUMN($G$2:$U$2)-6-AA$1)/(COLUMN($G$2:$U$2)-6),1),$G34:$U34)</f>
        <v>0.99636789230902734</v>
      </c>
      <c r="AB34" s="19">
        <f t="array" ref="AB34">SUMPRODUCT(IF(COLUMN($G$2:$U$2)-6&gt;AB$1,1-(COLUMN($G$2:$U$2)-6-AB$1)/(COLUMN($G$2:$U$2)-6),1),$G34:$U34)</f>
        <v>0.99935038071930782</v>
      </c>
      <c r="AC34" s="19">
        <f t="array" ref="AC34">SUMPRODUCT(IF(COLUMN($G$2:$U$2)-6&gt;AC$1,1-(COLUMN($G$2:$U$2)-6-AC$1)/(COLUMN($G$2:$U$2)-6),1),$G34:$U34)</f>
        <v>0.99990616066172111</v>
      </c>
      <c r="AD34" s="19">
        <f t="array" ref="AD34">SUMPRODUCT(IF(COLUMN($G$2:$U$2)-6&gt;AD$1,1-(COLUMN($G$2:$U$2)-6-AD$1)/(COLUMN($G$2:$U$2)-6),1),$G34:$U34)</f>
        <v>0.99998915341752759</v>
      </c>
      <c r="AE34" s="19">
        <f t="array" ref="AE34">SUMPRODUCT(IF(COLUMN($G$2:$U$2)-6&gt;AE$1,1-(COLUMN($G$2:$U$2)-6-AE$1)/(COLUMN($G$2:$U$2)-6),1),$G34:$U34)</f>
        <v>0.9999990113589714</v>
      </c>
      <c r="AF34" s="19">
        <f t="array" ref="AF34">SUMPRODUCT(IF(COLUMN($G$2:$U$2)-6&gt;AF$1,1-(COLUMN($G$2:$U$2)-6-AF$1)/(COLUMN($G$2:$U$2)-6),1),$G34:$U34)</f>
        <v>0.99999993053409475</v>
      </c>
      <c r="AG34" s="19">
        <f t="array" ref="AG34">SUMPRODUCT(IF(COLUMN($G$2:$U$2)-6&gt;AG$1,1-(COLUMN($G$2:$U$2)-6-AG$1)/(COLUMN($G$2:$U$2)-6),1),$G34:$U34)</f>
        <v>0.99999999636990056</v>
      </c>
      <c r="AH34" s="19">
        <f t="array" ref="AH34">SUMPRODUCT(IF(COLUMN($G$2:$U$2)-6&gt;AH$1,1-(COLUMN($G$2:$U$2)-6-AH$1)/(COLUMN($G$2:$U$2)-6),1),$G34:$U34)</f>
        <v>0.99999999986714105</v>
      </c>
      <c r="AI34" s="19">
        <f t="array" ref="AI34">SUMPRODUCT(IF(COLUMN($G$2:$U$2)-6&gt;AI$1,1-(COLUMN($G$2:$U$2)-6-AI$1)/(COLUMN($G$2:$U$2)-6),1),$G34:$U34)</f>
        <v>0.99999999999696065</v>
      </c>
      <c r="AJ34" s="19">
        <f t="array" ref="AJ34">SUMPRODUCT(IF(COLUMN($G$2:$U$2)-6&gt;AJ$1,1-(COLUMN($G$2:$U$2)-6-AJ$1)/(COLUMN($G$2:$U$2)-6),1),$G34:$U34)</f>
        <v>0.99999999999996725</v>
      </c>
      <c r="AK34" s="19">
        <f t="array" ref="AK34">SUMPRODUCT(IF(COLUMN($G$2:$U$2)-6&gt;AK$1,1-(COLUMN($G$2:$U$2)-6-AK$1)/(COLUMN($G$2:$U$2)-6),1),$G34:$U34)</f>
        <v>1</v>
      </c>
    </row>
    <row r="35" spans="1:37" x14ac:dyDescent="0.25">
      <c r="A35" s="5" t="s">
        <v>79</v>
      </c>
      <c r="B35" s="4" t="s">
        <v>78</v>
      </c>
      <c r="C35" s="20">
        <v>4.2850000000000001</v>
      </c>
      <c r="D35" s="5" t="s">
        <v>231</v>
      </c>
      <c r="G35" s="19">
        <f t="shared" si="1"/>
        <v>0.34350929163786464</v>
      </c>
      <c r="H35" s="19">
        <f>(_xlfn.BINOM.DIST(COLUMN()-6,15,$C35/35,1)-BINOMDIST(0,15,$C35/35,1))/(1-BINOMDIST(0,15,$C35/35,1))-SUM($G35:G35)</f>
        <v>0.33545698201783319</v>
      </c>
      <c r="I35" s="19">
        <f>(_xlfn.BINOM.DIST(COLUMN()-6,15,$C35/35,1)-BINOMDIST(0,15,$C35/35,1))/(1-BINOMDIST(0,15,$C35/35,1))-SUM($G35:H35)</f>
        <v>0.20279593231649484</v>
      </c>
      <c r="J35" s="19">
        <f>(_xlfn.BINOM.DIST(COLUMN()-6,15,$C35/35,1)-BINOMDIST(0,15,$C35/35,1))/(1-BINOMDIST(0,15,$C35/35,1))-SUM($G35:I35)</f>
        <v>8.4875198109345296E-2</v>
      </c>
      <c r="K35" s="19">
        <f>(_xlfn.BINOM.DIST(COLUMN()-6,15,$C35/35,1)-BINOMDIST(0,15,$C35/35,1))/(1-BINOMDIST(0,15,$C35/35,1))-SUM($G35:J35)</f>
        <v>2.6049763717297836E-2</v>
      </c>
      <c r="L35" s="19">
        <f>(_xlfn.BINOM.DIST(COLUMN()-6,15,$C35/35,1)-BINOMDIST(0,15,$C35/35,1))/(1-BINOMDIST(0,15,$C35/35,1))-SUM($G35:K35)</f>
        <v>6.0569340457224952E-3</v>
      </c>
      <c r="M35" s="19">
        <f>(_xlfn.BINOM.DIST(COLUMN()-6,15,$C35/35,1)-BINOMDIST(0,15,$C35/35,1))/(1-BINOMDIST(0,15,$C35/35,1))-SUM($G35:L35)</f>
        <v>1.0864196715112406E-3</v>
      </c>
      <c r="N35" s="19">
        <f>(_xlfn.BINOM.DIST(COLUMN()-6,15,$C35/35,1)-BINOMDIST(0,15,$C35/35,1))/(1-BINOMDIST(0,15,$C35/35,1))-SUM($G35:M35)</f>
        <v>1.5156465220333981E-4</v>
      </c>
      <c r="O35" s="19">
        <f>(_xlfn.BINOM.DIST(COLUMN()-6,15,$C35/35,1)-BINOMDIST(0,15,$C35/35,1))/(1-BINOMDIST(0,15,$C35/35,1))-SUM($G35:N35)</f>
        <v>1.6445753044491696E-5</v>
      </c>
      <c r="P35" s="19">
        <f>(_xlfn.BINOM.DIST(COLUMN()-6,15,$C35/35,1)-BINOMDIST(0,15,$C35/35,1))/(1-BINOMDIST(0,15,$C35/35,1))-SUM($G35:O35)</f>
        <v>1.3765922538544473E-6</v>
      </c>
      <c r="Q35" s="19">
        <f>(_xlfn.BINOM.DIST(COLUMN()-6,15,$C35/35,1)-BINOMDIST(0,15,$C35/35,1))/(1-BINOMDIST(0,15,$C35/35,1))-SUM($G35:P35)</f>
        <v>8.7293709150060295E-8</v>
      </c>
      <c r="R35" s="19">
        <f>(_xlfn.BINOM.DIST(COLUMN()-6,15,$C35/35,1)-BINOMDIST(0,15,$C35/35,1))/(1-BINOMDIST(0,15,$C35/35,1))-SUM($G35:Q35)</f>
        <v>4.0594014816264234E-9</v>
      </c>
      <c r="S35" s="19">
        <f>(_xlfn.BINOM.DIST(COLUMN()-6,15,$C35/35,1)-BINOMDIST(0,15,$C35/35,1))/(1-BINOMDIST(0,15,$C35/35,1))-SUM($G35:R35)</f>
        <v>1.3068923720993553E-10</v>
      </c>
      <c r="T35" s="19">
        <f>(_xlfn.BINOM.DIST(COLUMN()-6,15,$C35/35,1)-BINOMDIST(0,15,$C35/35,1))/(1-BINOMDIST(0,15,$C35/35,1))-SUM($G35:S35)</f>
        <v>2.6045832157706172E-12</v>
      </c>
      <c r="U35" s="19">
        <f>(_xlfn.BINOM.DIST(COLUMN()-6,15,$C35/35,1)-BINOMDIST(0,15,$C35/35,1))/(1-BINOMDIST(0,15,$C35/35,1))-SUM($G35:T35)</f>
        <v>2.4313884239290928E-14</v>
      </c>
      <c r="W35" s="19">
        <f t="array" ref="W35">SUMPRODUCT(IF(COLUMN($G$2:$U$2)-6&gt;W$1,1-(COLUMN($G$2:$U$2)-6-W$1)/(COLUMN($G$2:$U$2)-6),1),$G35:$U35)</f>
        <v>0.60645078967187216</v>
      </c>
      <c r="X35" s="19">
        <f t="array" ref="X35">SUMPRODUCT(IF(COLUMN($G$2:$U$2)-6&gt;X$1,1-(COLUMN($G$2:$U$2)-6-X$1)/(COLUMN($G$2:$U$2)-6),1),$G35:$U35)</f>
        <v>0.86939228770587995</v>
      </c>
      <c r="Y35" s="19">
        <f t="array" ref="Y35">SUMPRODUCT(IF(COLUMN($G$2:$U$2)-6&gt;Y$1,1-(COLUMN($G$2:$U$2)-6-Y$1)/(COLUMN($G$2:$U$2)-6),1),$G35:$U35)</f>
        <v>0.9646052947309709</v>
      </c>
      <c r="Z35" s="19">
        <f t="array" ref="Z35">SUMPRODUCT(IF(COLUMN($G$2:$U$2)-6&gt;Z$1,1-(COLUMN($G$2:$U$2)-6-Z$1)/(COLUMN($G$2:$U$2)-6),1),$G35:$U35)</f>
        <v>0.9922196576505633</v>
      </c>
      <c r="AA35" s="19">
        <f t="array" ref="AA35">SUMPRODUCT(IF(COLUMN($G$2:$U$2)-6&gt;AA$1,1-(COLUMN($G$2:$U$2)-6-AA$1)/(COLUMN($G$2:$U$2)-6),1),$G35:$U35)</f>
        <v>0.99861522104282008</v>
      </c>
      <c r="AB35" s="19">
        <f t="array" ref="AB35">SUMPRODUCT(IF(COLUMN($G$2:$U$2)-6&gt;AB$1,1-(COLUMN($G$2:$U$2)-6-AB$1)/(COLUMN($G$2:$U$2)-6),1),$G35:$U35)</f>
        <v>0.99980083169161682</v>
      </c>
      <c r="AC35" s="19">
        <f t="array" ref="AC35">SUMPRODUCT(IF(COLUMN($G$2:$U$2)-6&gt;AC$1,1-(COLUMN($G$2:$U$2)-6-AC$1)/(COLUMN($G$2:$U$2)-6),1),$G35:$U35)</f>
        <v>0.99997695333279324</v>
      </c>
      <c r="AD35" s="19">
        <f t="array" ref="AD35">SUMPRODUCT(IF(COLUMN($G$2:$U$2)-6&gt;AD$1,1-(COLUMN($G$2:$U$2)-6-AD$1)/(COLUMN($G$2:$U$2)-6),1),$G35:$U35)</f>
        <v>0.99999787216375369</v>
      </c>
      <c r="AE35" s="19">
        <f t="array" ref="AE35">SUMPRODUCT(IF(COLUMN($G$2:$U$2)-6&gt;AE$1,1-(COLUMN($G$2:$U$2)-6-AE$1)/(COLUMN($G$2:$U$2)-6),1),$G35:$U35)</f>
        <v>0.99999984541318865</v>
      </c>
      <c r="AF35" s="19">
        <f t="array" ref="AF35">SUMPRODUCT(IF(COLUMN($G$2:$U$2)-6&gt;AF$1,1-(COLUMN($G$2:$U$2)-6-AF$1)/(COLUMN($G$2:$U$2)-6),1),$G35:$U35)</f>
        <v>0.99999999135673001</v>
      </c>
      <c r="AG35" s="19">
        <f t="array" ref="AG35">SUMPRODUCT(IF(COLUMN($G$2:$U$2)-6&gt;AG$1,1-(COLUMN($G$2:$U$2)-6-AG$1)/(COLUMN($G$2:$U$2)-6),1),$G35:$U35)</f>
        <v>0.99999999964104591</v>
      </c>
      <c r="AH35" s="19">
        <f t="array" ref="AH35">SUMPRODUCT(IF(COLUMN($G$2:$U$2)-6&gt;AH$1,1-(COLUMN($G$2:$U$2)-6-AH$1)/(COLUMN($G$2:$U$2)-6),1),$G35:$U35)</f>
        <v>0.99999999998957001</v>
      </c>
      <c r="AI35" s="19">
        <f t="array" ref="AI35">SUMPRODUCT(IF(COLUMN($G$2:$U$2)-6&gt;AI$1,1-(COLUMN($G$2:$U$2)-6-AI$1)/(COLUMN($G$2:$U$2)-6),1),$G35:$U35)</f>
        <v>0.99999999999981071</v>
      </c>
      <c r="AJ35" s="19">
        <f t="array" ref="AJ35">SUMPRODUCT(IF(COLUMN($G$2:$U$2)-6&gt;AJ$1,1-(COLUMN($G$2:$U$2)-6-AJ$1)/(COLUMN($G$2:$U$2)-6),1),$G35:$U35)</f>
        <v>0.99999999999999833</v>
      </c>
      <c r="AK35" s="19">
        <f t="array" ref="AK35">SUMPRODUCT(IF(COLUMN($G$2:$U$2)-6&gt;AK$1,1-(COLUMN($G$2:$U$2)-6-AK$1)/(COLUMN($G$2:$U$2)-6),1),$G35:$U35)</f>
        <v>1</v>
      </c>
    </row>
    <row r="36" spans="1:37" x14ac:dyDescent="0.25">
      <c r="A36" s="5" t="s">
        <v>81</v>
      </c>
      <c r="B36" s="4" t="s">
        <v>80</v>
      </c>
      <c r="C36" s="20">
        <v>5.7880000000000003</v>
      </c>
      <c r="D36" s="5" t="s">
        <v>231</v>
      </c>
      <c r="G36" s="19">
        <f t="shared" si="1"/>
        <v>0.21150116737272484</v>
      </c>
      <c r="H36" s="19">
        <f>(_xlfn.BINOM.DIST(COLUMN()-6,15,$C36/35,1)-BINOMDIST(0,15,$C36/35,1))/(1-BINOMDIST(0,15,$C36/35,1))-SUM($G36:G36)</f>
        <v>0.29334456036126688</v>
      </c>
      <c r="I36" s="19">
        <f>(_xlfn.BINOM.DIST(COLUMN()-6,15,$C36/35,1)-BINOMDIST(0,15,$C36/35,1))/(1-BINOMDIST(0,15,$C36/35,1))-SUM($G36:H36)</f>
        <v>0.25186473709232726</v>
      </c>
      <c r="J36" s="19">
        <f>(_xlfn.BINOM.DIST(COLUMN()-6,15,$C36/35,1)-BINOMDIST(0,15,$C36/35,1))/(1-BINOMDIST(0,15,$C36/35,1))-SUM($G36:I36)</f>
        <v>0.14971173815114203</v>
      </c>
      <c r="K36" s="19">
        <f>(_xlfn.BINOM.DIST(COLUMN()-6,15,$C36/35,1)-BINOMDIST(0,15,$C36/35,1))/(1-BINOMDIST(0,15,$C36/35,1))-SUM($G36:J36)</f>
        <v>6.5259803810810091E-2</v>
      </c>
      <c r="L36" s="19">
        <f>(_xlfn.BINOM.DIST(COLUMN()-6,15,$C36/35,1)-BINOMDIST(0,15,$C36/35,1))/(1-BINOMDIST(0,15,$C36/35,1))-SUM($G36:K36)</f>
        <v>2.1550717995856283E-2</v>
      </c>
      <c r="M36" s="19">
        <f>(_xlfn.BINOM.DIST(COLUMN()-6,15,$C36/35,1)-BINOMDIST(0,15,$C36/35,1))/(1-BINOMDIST(0,15,$C36/35,1))-SUM($G36:L36)</f>
        <v>5.4900138976160529E-3</v>
      </c>
      <c r="N36" s="19">
        <f>(_xlfn.BINOM.DIST(COLUMN()-6,15,$C36/35,1)-BINOMDIST(0,15,$C36/35,1))/(1-BINOMDIST(0,15,$C36/35,1))-SUM($G36:M36)</f>
        <v>1.0877790099753648E-3</v>
      </c>
      <c r="O36" s="19">
        <f>(_xlfn.BINOM.DIST(COLUMN()-6,15,$C36/35,1)-BINOMDIST(0,15,$C36/35,1))/(1-BINOMDIST(0,15,$C36/35,1))-SUM($G36:N36)</f>
        <v>1.676345123318157E-4</v>
      </c>
      <c r="P36" s="19">
        <f>(_xlfn.BINOM.DIST(COLUMN()-6,15,$C36/35,1)-BINOMDIST(0,15,$C36/35,1))/(1-BINOMDIST(0,15,$C36/35,1))-SUM($G36:O36)</f>
        <v>1.9928835219396035E-5</v>
      </c>
      <c r="Q36" s="19">
        <f>(_xlfn.BINOM.DIST(COLUMN()-6,15,$C36/35,1)-BINOMDIST(0,15,$C36/35,1))/(1-BINOMDIST(0,15,$C36/35,1))-SUM($G36:P36)</f>
        <v>1.794843001112767E-6</v>
      </c>
      <c r="R36" s="19">
        <f>(_xlfn.BINOM.DIST(COLUMN()-6,15,$C36/35,1)-BINOMDIST(0,15,$C36/35,1))/(1-BINOMDIST(0,15,$C36/35,1))-SUM($G36:Q36)</f>
        <v>1.1854205239636428E-7</v>
      </c>
      <c r="S36" s="19">
        <f>(_xlfn.BINOM.DIST(COLUMN()-6,15,$C36/35,1)-BINOMDIST(0,15,$C36/35,1))/(1-BINOMDIST(0,15,$C36/35,1))-SUM($G36:R36)</f>
        <v>5.4202281551951614E-9</v>
      </c>
      <c r="T36" s="19">
        <f>(_xlfn.BINOM.DIST(COLUMN()-6,15,$C36/35,1)-BINOMDIST(0,15,$C36/35,1))/(1-BINOMDIST(0,15,$C36/35,1))-SUM($G36:S36)</f>
        <v>1.5342160875064792E-10</v>
      </c>
      <c r="U36" s="19">
        <f>(_xlfn.BINOM.DIST(COLUMN()-6,15,$C36/35,1)-BINOMDIST(0,15,$C36/35,1))/(1-BINOMDIST(0,15,$C36/35,1))-SUM($G36:T36)</f>
        <v>2.0267121314532233E-12</v>
      </c>
      <c r="W36" s="19">
        <f t="array" ref="W36">SUMPRODUCT(IF(COLUMN($G$2:$U$2)-6&gt;W$1,1-(COLUMN($G$2:$U$2)-6-W$1)/(COLUMN($G$2:$U$2)-6),1),$G36:$U36)</f>
        <v>0.49714109404049595</v>
      </c>
      <c r="X36" s="19">
        <f t="array" ref="X36">SUMPRODUCT(IF(COLUMN($G$2:$U$2)-6&gt;X$1,1-(COLUMN($G$2:$U$2)-6-X$1)/(COLUMN($G$2:$U$2)-6),1),$G36:$U36)</f>
        <v>0.78278102070826716</v>
      </c>
      <c r="Y36" s="19">
        <f t="array" ref="Y36">SUMPRODUCT(IF(COLUMN($G$2:$U$2)-6&gt;Y$1,1-(COLUMN($G$2:$U$2)-6-Y$1)/(COLUMN($G$2:$U$2)-6),1),$G36:$U36)</f>
        <v>0.92174866719540494</v>
      </c>
      <c r="Z36" s="19">
        <f t="array" ref="Z36">SUMPRODUCT(IF(COLUMN($G$2:$U$2)-6&gt;Z$1,1-(COLUMN($G$2:$U$2)-6-Z$1)/(COLUMN($G$2:$U$2)-6),1),$G36:$U36)</f>
        <v>0.97676140131843348</v>
      </c>
      <c r="AA36" s="19">
        <f t="array" ref="AA36">SUMPRODUCT(IF(COLUMN($G$2:$U$2)-6&gt;AA$1,1-(COLUMN($G$2:$U$2)-6-AA$1)/(COLUMN($G$2:$U$2)-6),1),$G36:$U36)</f>
        <v>0.99434620090367676</v>
      </c>
      <c r="AB36" s="19">
        <f t="array" ref="AB36">SUMPRODUCT(IF(COLUMN($G$2:$U$2)-6&gt;AB$1,1-(COLUMN($G$2:$U$2)-6-AB$1)/(COLUMN($G$2:$U$2)-6),1),$G36:$U36)</f>
        <v>0.99887903972675784</v>
      </c>
      <c r="AC36" s="19">
        <f t="array" ref="AC36">SUMPRODUCT(IF(COLUMN($G$2:$U$2)-6&gt;AC$1,1-(COLUMN($G$2:$U$2)-6-AC$1)/(COLUMN($G$2:$U$2)-6),1),$G36:$U36)</f>
        <v>0.99982009221719614</v>
      </c>
      <c r="AD36" s="19">
        <f t="array" ref="AD36">SUMPRODUCT(IF(COLUMN($G$2:$U$2)-6&gt;AD$1,1-(COLUMN($G$2:$U$2)-6-AD$1)/(COLUMN($G$2:$U$2)-6),1),$G36:$U36)</f>
        <v>0.99997685700797523</v>
      </c>
      <c r="AE36" s="19">
        <f t="array" ref="AE36">SUMPRODUCT(IF(COLUMN($G$2:$U$2)-6&gt;AE$1,1-(COLUMN($G$2:$U$2)-6-AE$1)/(COLUMN($G$2:$U$2)-6),1),$G36:$U36)</f>
        <v>0.99999764942250724</v>
      </c>
      <c r="AF36" s="19">
        <f t="array" ref="AF36">SUMPRODUCT(IF(COLUMN($G$2:$U$2)-6&gt;AF$1,1-(COLUMN($G$2:$U$2)-6-AF$1)/(COLUMN($G$2:$U$2)-6),1),$G36:$U36)</f>
        <v>0.99999981578011354</v>
      </c>
      <c r="AG36" s="19">
        <f t="array" ref="AG36">SUMPRODUCT(IF(COLUMN($G$2:$U$2)-6&gt;AG$1,1-(COLUMN($G$2:$U$2)-6-AG$1)/(COLUMN($G$2:$U$2)-6),1),$G36:$U36)</f>
        <v>0.99999998925419786</v>
      </c>
      <c r="AH36" s="19">
        <f t="array" ref="AH36">SUMPRODUCT(IF(COLUMN($G$2:$U$2)-6&gt;AH$1,1-(COLUMN($G$2:$U$2)-6-AH$1)/(COLUMN($G$2:$U$2)-6),1),$G36:$U36)</f>
        <v>0.99999999956073671</v>
      </c>
      <c r="AI36" s="19">
        <f t="array" ref="AI36">SUMPRODUCT(IF(COLUMN($G$2:$U$2)-6&gt;AI$1,1-(COLUMN($G$2:$U$2)-6-AI$1)/(COLUMN($G$2:$U$2)-6),1),$G36:$U36)</f>
        <v>0.99999999998877109</v>
      </c>
      <c r="AJ36" s="19">
        <f t="array" ref="AJ36">SUMPRODUCT(IF(COLUMN($G$2:$U$2)-6&gt;AJ$1,1-(COLUMN($G$2:$U$2)-6-AJ$1)/(COLUMN($G$2:$U$2)-6),1),$G36:$U36)</f>
        <v>0.99999999999986489</v>
      </c>
      <c r="AK36" s="19">
        <f t="array" ref="AK36">SUMPRODUCT(IF(COLUMN($G$2:$U$2)-6&gt;AK$1,1-(COLUMN($G$2:$U$2)-6-AK$1)/(COLUMN($G$2:$U$2)-6),1),$G36:$U36)</f>
        <v>1</v>
      </c>
    </row>
    <row r="37" spans="1:37" x14ac:dyDescent="0.25">
      <c r="A37" s="5" t="s">
        <v>83</v>
      </c>
      <c r="B37" s="4" t="s">
        <v>82</v>
      </c>
      <c r="C37" s="18">
        <v>1.8</v>
      </c>
      <c r="D37" s="5" t="s">
        <v>231</v>
      </c>
      <c r="G37" s="19">
        <f t="shared" si="1"/>
        <v>0.67336341787206022</v>
      </c>
      <c r="H37" s="19">
        <f>(_xlfn.BINOM.DIST(COLUMN()-6,15,$C37/35,1)-BINOMDIST(0,15,$C37/35,1))/(1-BINOMDIST(0,15,$C37/35,1))-SUM($G37:G37)</f>
        <v>0.25555358630084202</v>
      </c>
      <c r="I37" s="19">
        <f>(_xlfn.BINOM.DIST(COLUMN()-6,15,$C37/35,1)-BINOMDIST(0,15,$C37/35,1))/(1-BINOMDIST(0,15,$C37/35,1))-SUM($G37:H37)</f>
        <v>6.0039697986342011E-2</v>
      </c>
      <c r="J37" s="19">
        <f>(_xlfn.BINOM.DIST(COLUMN()-6,15,$C37/35,1)-BINOMDIST(0,15,$C37/35,1))/(1-BINOMDIST(0,15,$C37/35,1))-SUM($G37:I37)</f>
        <v>9.7654930459715183E-3</v>
      </c>
      <c r="K37" s="19">
        <f>(_xlfn.BINOM.DIST(COLUMN()-6,15,$C37/35,1)-BINOMDIST(0,15,$C37/35,1))/(1-BINOMDIST(0,15,$C37/35,1))-SUM($G37:J37)</f>
        <v>1.1647997729533621E-3</v>
      </c>
      <c r="L37" s="19">
        <f>(_xlfn.BINOM.DIST(COLUMN()-6,15,$C37/35,1)-BINOMDIST(0,15,$C37/35,1))/(1-BINOMDIST(0,15,$C37/35,1))-SUM($G37:K37)</f>
        <v>1.052529915316347E-4</v>
      </c>
      <c r="M37" s="19">
        <f>(_xlfn.BINOM.DIST(COLUMN()-6,15,$C37/35,1)-BINOMDIST(0,15,$C37/35,1))/(1-BINOMDIST(0,15,$C37/35,1))-SUM($G37:L37)</f>
        <v>7.3369124907740613E-6</v>
      </c>
      <c r="N37" s="19">
        <f>(_xlfn.BINOM.DIST(COLUMN()-6,15,$C37/35,1)-BINOMDIST(0,15,$C37/35,1))/(1-BINOMDIST(0,15,$C37/35,1))-SUM($G37:M37)</f>
        <v>3.9778441218718541E-7</v>
      </c>
      <c r="O37" s="19">
        <f>(_xlfn.BINOM.DIST(COLUMN()-6,15,$C37/35,1)-BINOMDIST(0,15,$C37/35,1))/(1-BINOMDIST(0,15,$C37/35,1))-SUM($G37:N37)</f>
        <v>1.6774041156075725E-8</v>
      </c>
      <c r="P37" s="19">
        <f>(_xlfn.BINOM.DIST(COLUMN()-6,15,$C37/35,1)-BINOMDIST(0,15,$C37/35,1))/(1-BINOMDIST(0,15,$C37/35,1))-SUM($G37:O37)</f>
        <v>5.4566184903848125E-10</v>
      </c>
      <c r="Q37" s="19">
        <f>(_xlfn.BINOM.DIST(COLUMN()-6,15,$C37/35,1)-BINOMDIST(0,15,$C37/35,1))/(1-BINOMDIST(0,15,$C37/35,1))-SUM($G37:P37)</f>
        <v>1.3447243318864821E-11</v>
      </c>
      <c r="R37" s="19">
        <f>(_xlfn.BINOM.DIST(COLUMN()-6,15,$C37/35,1)-BINOMDIST(0,15,$C37/35,1))/(1-BINOMDIST(0,15,$C37/35,1))-SUM($G37:Q37)</f>
        <v>2.4313884239290928E-13</v>
      </c>
      <c r="S37" s="19">
        <f>(_xlfn.BINOM.DIST(COLUMN()-6,15,$C37/35,1)-BINOMDIST(0,15,$C37/35,1))/(1-BINOMDIST(0,15,$C37/35,1))-SUM($G37:R37)</f>
        <v>2.886579864025407E-15</v>
      </c>
      <c r="T37" s="19">
        <f>(_xlfn.BINOM.DIST(COLUMN()-6,15,$C37/35,1)-BINOMDIST(0,15,$C37/35,1))/(1-BINOMDIST(0,15,$C37/35,1))-SUM($G37:S37)</f>
        <v>0</v>
      </c>
      <c r="U37" s="19">
        <f>(_xlfn.BINOM.DIST(COLUMN()-6,15,$C37/35,1)-BINOMDIST(0,15,$C37/35,1))/(1-BINOMDIST(0,15,$C37/35,1))-SUM($G37:T37)</f>
        <v>0</v>
      </c>
      <c r="W37" s="19">
        <f t="array" ref="W37">SUMPRODUCT(IF(COLUMN($G$2:$U$2)-6&gt;W$1,1-(COLUMN($G$2:$U$2)-6-W$1)/(COLUMN($G$2:$U$2)-6),1),$G37:$U37)</f>
        <v>0.82384641883893295</v>
      </c>
      <c r="X37" s="19">
        <f t="array" ref="X37">SUMPRODUCT(IF(COLUMN($G$2:$U$2)-6&gt;X$1,1-(COLUMN($G$2:$U$2)-6-X$1)/(COLUMN($G$2:$U$2)-6),1),$G37:$U37)</f>
        <v>0.97432941980580567</v>
      </c>
      <c r="Y37" s="19">
        <f t="array" ref="Y37">SUMPRODUCT(IF(COLUMN($G$2:$U$2)-6&gt;Y$1,1-(COLUMN($G$2:$U$2)-6-Y$1)/(COLUMN($G$2:$U$2)-6),1),$G37:$U37)</f>
        <v>0.99703562762225717</v>
      </c>
      <c r="Z37" s="19">
        <f t="array" ref="Z37">SUMPRODUCT(IF(COLUMN($G$2:$U$2)-6&gt;Z$1,1-(COLUMN($G$2:$U$2)-6-Z$1)/(COLUMN($G$2:$U$2)-6),1),$G37:$U37)</f>
        <v>0.99972860277659481</v>
      </c>
      <c r="AA37" s="19">
        <f t="array" ref="AA37">SUMPRODUCT(IF(COLUMN($G$2:$U$2)-6&gt;AA$1,1-(COLUMN($G$2:$U$2)-6-AA$1)/(COLUMN($G$2:$U$2)-6),1),$G37:$U37)</f>
        <v>0.99998020466943971</v>
      </c>
      <c r="AB37" s="19">
        <f t="array" ref="AB37">SUMPRODUCT(IF(COLUMN($G$2:$U$2)-6&gt;AB$1,1-(COLUMN($G$2:$U$2)-6-AB$1)/(COLUMN($G$2:$U$2)-6),1),$G37:$U37)</f>
        <v>0.99999884660769389</v>
      </c>
      <c r="AC37" s="19">
        <f t="array" ref="AC37">SUMPRODUCT(IF(COLUMN($G$2:$U$2)-6&gt;AC$1,1-(COLUMN($G$2:$U$2)-6-AC$1)/(COLUMN($G$2:$U$2)-6),1),$G37:$U37)</f>
        <v>0.99999994638069278</v>
      </c>
      <c r="AD37" s="19">
        <f t="array" ref="AD37">SUMPRODUCT(IF(COLUMN($G$2:$U$2)-6&gt;AD$1,1-(COLUMN($G$2:$U$2)-6-AD$1)/(COLUMN($G$2:$U$2)-6),1),$G37:$U37)</f>
        <v>0.99999999802333572</v>
      </c>
      <c r="AE37" s="19">
        <f t="array" ref="AE37">SUMPRODUCT(IF(COLUMN($G$2:$U$2)-6&gt;AE$1,1-(COLUMN($G$2:$U$2)-6-AE$1)/(COLUMN($G$2:$U$2)-6),1),$G37:$U37)</f>
        <v>0.99999999994292721</v>
      </c>
      <c r="AF37" s="19">
        <f t="array" ref="AF37">SUMPRODUCT(IF(COLUMN($G$2:$U$2)-6&gt;AF$1,1-(COLUMN($G$2:$U$2)-6-AF$1)/(COLUMN($G$2:$U$2)-6),1),$G37:$U37)</f>
        <v>0.99999999999873634</v>
      </c>
      <c r="AG37" s="19">
        <f t="array" ref="AG37">SUMPRODUCT(IF(COLUMN($G$2:$U$2)-6&gt;AG$1,1-(COLUMN($G$2:$U$2)-6-AG$1)/(COLUMN($G$2:$U$2)-6),1),$G37:$U37)</f>
        <v>0.99999999999997935</v>
      </c>
      <c r="AH37" s="19">
        <f t="array" ref="AH37">SUMPRODUCT(IF(COLUMN($G$2:$U$2)-6&gt;AH$1,1-(COLUMN($G$2:$U$2)-6-AH$1)/(COLUMN($G$2:$U$2)-6),1),$G37:$U37)</f>
        <v>0.99999999999999978</v>
      </c>
      <c r="AI37" s="19">
        <f t="array" ref="AI37">SUMPRODUCT(IF(COLUMN($G$2:$U$2)-6&gt;AI$1,1-(COLUMN($G$2:$U$2)-6-AI$1)/(COLUMN($G$2:$U$2)-6),1),$G37:$U37)</f>
        <v>1</v>
      </c>
      <c r="AJ37" s="19">
        <f t="array" ref="AJ37">SUMPRODUCT(IF(COLUMN($G$2:$U$2)-6&gt;AJ$1,1-(COLUMN($G$2:$U$2)-6-AJ$1)/(COLUMN($G$2:$U$2)-6),1),$G37:$U37)</f>
        <v>1</v>
      </c>
      <c r="AK37" s="19">
        <f t="array" ref="AK37">SUMPRODUCT(IF(COLUMN($G$2:$U$2)-6&gt;AK$1,1-(COLUMN($G$2:$U$2)-6-AK$1)/(COLUMN($G$2:$U$2)-6),1),$G37:$U37)</f>
        <v>1</v>
      </c>
    </row>
    <row r="38" spans="1:37" x14ac:dyDescent="0.25">
      <c r="A38" s="5" t="s">
        <v>85</v>
      </c>
      <c r="B38" s="4" t="s">
        <v>84</v>
      </c>
      <c r="C38" s="20">
        <v>4.2210000000000001</v>
      </c>
      <c r="D38" s="5" t="s">
        <v>231</v>
      </c>
      <c r="G38" s="19">
        <f t="shared" si="1"/>
        <v>0.35020771398999578</v>
      </c>
      <c r="H38" s="19">
        <f>(_xlfn.BINOM.DIST(COLUMN()-6,15,$C38/35,1)-BINOMDIST(0,15,$C38/35,1))/(1-BINOMDIST(0,15,$C38/35,1))-SUM($G38:G38)</f>
        <v>0.33618984779435318</v>
      </c>
      <c r="I38" s="19">
        <f>(_xlfn.BINOM.DIST(COLUMN()-6,15,$C38/35,1)-BINOMDIST(0,15,$C38/35,1))/(1-BINOMDIST(0,15,$C38/35,1))-SUM($G38:H38)</f>
        <v>0.19978714402698339</v>
      </c>
      <c r="J38" s="19">
        <f>(_xlfn.BINOM.DIST(COLUMN()-6,15,$C38/35,1)-BINOMDIST(0,15,$C38/35,1))/(1-BINOMDIST(0,15,$C38/35,1))-SUM($G38:I38)</f>
        <v>8.2195802489154479E-2</v>
      </c>
      <c r="K38" s="19">
        <f>(_xlfn.BINOM.DIST(COLUMN()-6,15,$C38/35,1)-BINOMDIST(0,15,$C38/35,1))/(1-BINOMDIST(0,15,$C38/35,1))-SUM($G38:J38)</f>
        <v>2.4798942820585257E-2</v>
      </c>
      <c r="L38" s="19">
        <f>(_xlfn.BINOM.DIST(COLUMN()-6,15,$C38/35,1)-BINOMDIST(0,15,$C38/35,1))/(1-BINOMDIST(0,15,$C38/35,1))-SUM($G38:K38)</f>
        <v>5.6681686455963831E-3</v>
      </c>
      <c r="M38" s="19">
        <f>(_xlfn.BINOM.DIST(COLUMN()-6,15,$C38/35,1)-BINOMDIST(0,15,$C38/35,1))/(1-BINOMDIST(0,15,$C38/35,1))-SUM($G38:L38)</f>
        <v>9.9942009940734433E-4</v>
      </c>
      <c r="N38" s="19">
        <f>(_xlfn.BINOM.DIST(COLUMN()-6,15,$C38/35,1)-BINOMDIST(0,15,$C38/35,1))/(1-BINOMDIST(0,15,$C38/35,1))-SUM($G38:M38)</f>
        <v>1.3705943141728572E-4</v>
      </c>
      <c r="O38" s="19">
        <f>(_xlfn.BINOM.DIST(COLUMN()-6,15,$C38/35,1)-BINOMDIST(0,15,$C38/35,1))/(1-BINOMDIST(0,15,$C38/35,1))-SUM($G38:N38)</f>
        <v>1.4619257069581337E-5</v>
      </c>
      <c r="P38" s="19">
        <f>(_xlfn.BINOM.DIST(COLUMN()-6,15,$C38/35,1)-BINOMDIST(0,15,$C38/35,1))/(1-BINOMDIST(0,15,$C38/35,1))-SUM($G38:O38)</f>
        <v>1.2029218120490626E-6</v>
      </c>
      <c r="Q38" s="19">
        <f>(_xlfn.BINOM.DIST(COLUMN()-6,15,$C38/35,1)-BINOMDIST(0,15,$C38/35,1))/(1-BINOMDIST(0,15,$C38/35,1))-SUM($G38:P38)</f>
        <v>7.4985202047628263E-8</v>
      </c>
      <c r="R38" s="19">
        <f>(_xlfn.BINOM.DIST(COLUMN()-6,15,$C38/35,1)-BINOMDIST(0,15,$C38/35,1))/(1-BINOMDIST(0,15,$C38/35,1))-SUM($G38:Q38)</f>
        <v>3.4277974902963138E-9</v>
      </c>
      <c r="S38" s="19">
        <f>(_xlfn.BINOM.DIST(COLUMN()-6,15,$C38/35,1)-BINOMDIST(0,15,$C38/35,1))/(1-BINOMDIST(0,15,$C38/35,1))-SUM($G38:R38)</f>
        <v>1.0848100195914867E-10</v>
      </c>
      <c r="T38" s="19">
        <f>(_xlfn.BINOM.DIST(COLUMN()-6,15,$C38/35,1)-BINOMDIST(0,15,$C38/35,1))/(1-BINOMDIST(0,15,$C38/35,1))-SUM($G38:S38)</f>
        <v>2.1251889137374746E-12</v>
      </c>
      <c r="U38" s="19">
        <f>(_xlfn.BINOM.DIST(COLUMN()-6,15,$C38/35,1)-BINOMDIST(0,15,$C38/35,1))/(1-BINOMDIST(0,15,$C38/35,1))-SUM($G38:T38)</f>
        <v>1.9539925233402755E-14</v>
      </c>
      <c r="W38" s="19">
        <f t="array" ref="W38">SUMPRODUCT(IF(COLUMN($G$2:$U$2)-6&gt;W$1,1-(COLUMN($G$2:$U$2)-6-W$1)/(COLUMN($G$2:$U$2)-6),1),$G38:$U38)</f>
        <v>0.6115134450174099</v>
      </c>
      <c r="X38" s="19">
        <f t="array" ref="X38">SUMPRODUCT(IF(COLUMN($G$2:$U$2)-6&gt;X$1,1-(COLUMN($G$2:$U$2)-6-X$1)/(COLUMN($G$2:$U$2)-6),1),$G38:$U38)</f>
        <v>0.87281917604482362</v>
      </c>
      <c r="Y38" s="19">
        <f t="array" ref="Y38">SUMPRODUCT(IF(COLUMN($G$2:$U$2)-6&gt;Y$1,1-(COLUMN($G$2:$U$2)-6-Y$1)/(COLUMN($G$2:$U$2)-6),1),$G38:$U38)</f>
        <v>0.96602998317506095</v>
      </c>
      <c r="Z38" s="19">
        <f t="array" ref="Z38">SUMPRODUCT(IF(COLUMN($G$2:$U$2)-6&gt;Z$1,1-(COLUMN($G$2:$U$2)-6-Z$1)/(COLUMN($G$2:$U$2)-6),1),$G38:$U38)</f>
        <v>0.992645075629637</v>
      </c>
      <c r="AA38" s="19">
        <f t="array" ref="AA38">SUMPRODUCT(IF(COLUMN($G$2:$U$2)-6&gt;AA$1,1-(COLUMN($G$2:$U$2)-6-AA$1)/(COLUMN($G$2:$U$2)-6),1),$G38:$U38)</f>
        <v>0.99871121746192471</v>
      </c>
      <c r="AB38" s="19">
        <f t="array" ref="AB38">SUMPRODUCT(IF(COLUMN($G$2:$U$2)-6&gt;AB$1,1-(COLUMN($G$2:$U$2)-6-AB$1)/(COLUMN($G$2:$U$2)-6),1),$G38:$U38)</f>
        <v>0.99981757073009514</v>
      </c>
      <c r="AC38" s="19">
        <f t="array" ref="AC38">SUMPRODUCT(IF(COLUMN($G$2:$U$2)-6&gt;AC$1,1-(COLUMN($G$2:$U$2)-6-AC$1)/(COLUMN($G$2:$U$2)-6),1),$G38:$U38)</f>
        <v>0.99997922922399962</v>
      </c>
      <c r="AD38" s="19">
        <f t="array" ref="AD38">SUMPRODUCT(IF(COLUMN($G$2:$U$2)-6&gt;AD$1,1-(COLUMN($G$2:$U$2)-6-AD$1)/(COLUMN($G$2:$U$2)-6),1),$G38:$U38)</f>
        <v>0.99999811341798872</v>
      </c>
      <c r="AE38" s="19">
        <f t="array" ref="AE38">SUMPRODUCT(IF(COLUMN($G$2:$U$2)-6&gt;AE$1,1-(COLUMN($G$2:$U$2)-6-AE$1)/(COLUMN($G$2:$U$2)-6),1),$G38:$U38)</f>
        <v>0.99999986518305084</v>
      </c>
      <c r="AF38" s="19">
        <f t="array" ref="AF38">SUMPRODUCT(IF(COLUMN($G$2:$U$2)-6&gt;AF$1,1-(COLUMN($G$2:$U$2)-6-AF$1)/(COLUMN($G$2:$U$2)-6),1),$G38:$U38)</f>
        <v>0.99999999258621608</v>
      </c>
      <c r="AG38" s="19">
        <f t="array" ref="AG38">SUMPRODUCT(IF(COLUMN($G$2:$U$2)-6&gt;AG$1,1-(COLUMN($G$2:$U$2)-6-AG$1)/(COLUMN($G$2:$U$2)-6),1),$G38:$U38)</f>
        <v>0.9999999996972001</v>
      </c>
      <c r="AH38" s="19">
        <f t="array" ref="AH38">SUMPRODUCT(IF(COLUMN($G$2:$U$2)-6&gt;AH$1,1-(COLUMN($G$2:$U$2)-6-AH$1)/(COLUMN($G$2:$U$2)-6),1),$G38:$U38)</f>
        <v>0.99999999999134781</v>
      </c>
      <c r="AI38" s="19">
        <f t="array" ref="AI38">SUMPRODUCT(IF(COLUMN($G$2:$U$2)-6&gt;AI$1,1-(COLUMN($G$2:$U$2)-6-AI$1)/(COLUMN($G$2:$U$2)-6),1),$G38:$U38)</f>
        <v>0.99999999999984568</v>
      </c>
      <c r="AJ38" s="19">
        <f t="array" ref="AJ38">SUMPRODUCT(IF(COLUMN($G$2:$U$2)-6&gt;AJ$1,1-(COLUMN($G$2:$U$2)-6-AJ$1)/(COLUMN($G$2:$U$2)-6),1),$G38:$U38)</f>
        <v>0.99999999999999867</v>
      </c>
      <c r="AK38" s="19">
        <f t="array" ref="AK38">SUMPRODUCT(IF(COLUMN($G$2:$U$2)-6&gt;AK$1,1-(COLUMN($G$2:$U$2)-6-AK$1)/(COLUMN($G$2:$U$2)-6),1),$G38:$U38)</f>
        <v>1</v>
      </c>
    </row>
    <row r="39" spans="1:37" x14ac:dyDescent="0.25">
      <c r="A39" s="5" t="s">
        <v>87</v>
      </c>
      <c r="B39" s="4" t="s">
        <v>86</v>
      </c>
      <c r="C39" s="18">
        <v>2.302</v>
      </c>
      <c r="D39" s="5" t="s">
        <v>231</v>
      </c>
      <c r="G39" s="19">
        <f t="shared" si="1"/>
        <v>0.59507416421836123</v>
      </c>
      <c r="H39" s="19">
        <f>(_xlfn.BINOM.DIST(COLUMN()-6,15,$C39/35,1)-BINOMDIST(0,15,$C39/35,1))/(1-BINOMDIST(0,15,$C39/35,1))-SUM($G39:G39)</f>
        <v>0.29326029366366946</v>
      </c>
      <c r="I39" s="19">
        <f>(_xlfn.BINOM.DIST(COLUMN()-6,15,$C39/35,1)-BINOMDIST(0,15,$C39/35,1))/(1-BINOMDIST(0,15,$C39/35,1))-SUM($G39:H39)</f>
        <v>8.946630322118565E-2</v>
      </c>
      <c r="J39" s="19">
        <f>(_xlfn.BINOM.DIST(COLUMN()-6,15,$C39/35,1)-BINOMDIST(0,15,$C39/35,1))/(1-BINOMDIST(0,15,$C39/35,1))-SUM($G39:I39)</f>
        <v>1.8895782312236431E-2</v>
      </c>
      <c r="K39" s="19">
        <f>(_xlfn.BINOM.DIST(COLUMN()-6,15,$C39/35,1)-BINOMDIST(0,15,$C39/35,1))/(1-BINOMDIST(0,15,$C39/35,1))-SUM($G39:J39)</f>
        <v>2.9266560628199434E-3</v>
      </c>
      <c r="L39" s="19">
        <f>(_xlfn.BINOM.DIST(COLUMN()-6,15,$C39/35,1)-BINOMDIST(0,15,$C39/35,1))/(1-BINOMDIST(0,15,$C39/35,1))-SUM($G39:K39)</f>
        <v>3.4340338127791803E-4</v>
      </c>
      <c r="M39" s="19">
        <f>(_xlfn.BINOM.DIST(COLUMN()-6,15,$C39/35,1)-BINOMDIST(0,15,$C39/35,1))/(1-BINOMDIST(0,15,$C39/35,1))-SUM($G39:L39)</f>
        <v>3.1083732745962322E-5</v>
      </c>
      <c r="N39" s="19">
        <f>(_xlfn.BINOM.DIST(COLUMN()-6,15,$C39/35,1)-BINOMDIST(0,15,$C39/35,1))/(1-BINOMDIST(0,15,$C39/35,1))-SUM($G39:M39)</f>
        <v>2.1883525836985385E-6</v>
      </c>
      <c r="O39" s="19">
        <f>(_xlfn.BINOM.DIST(COLUMN()-6,15,$C39/35,1)-BINOMDIST(0,15,$C39/35,1))/(1-BINOMDIST(0,15,$C39/35,1))-SUM($G39:N39)</f>
        <v>1.1982762637696709E-7</v>
      </c>
      <c r="P39" s="19">
        <f>(_xlfn.BINOM.DIST(COLUMN()-6,15,$C39/35,1)-BINOMDIST(0,15,$C39/35,1))/(1-BINOMDIST(0,15,$C39/35,1))-SUM($G39:O39)</f>
        <v>5.061652541549222E-9</v>
      </c>
      <c r="Q39" s="19">
        <f>(_xlfn.BINOM.DIST(COLUMN()-6,15,$C39/35,1)-BINOMDIST(0,15,$C39/35,1))/(1-BINOMDIST(0,15,$C39/35,1))-SUM($G39:P39)</f>
        <v>1.619772094230143E-10</v>
      </c>
      <c r="R39" s="19">
        <f>(_xlfn.BINOM.DIST(COLUMN()-6,15,$C39/35,1)-BINOMDIST(0,15,$C39/35,1))/(1-BINOMDIST(0,15,$C39/35,1))-SUM($G39:Q39)</f>
        <v>3.8010705694091484E-12</v>
      </c>
      <c r="S39" s="19">
        <f>(_xlfn.BINOM.DIST(COLUMN()-6,15,$C39/35,1)-BINOMDIST(0,15,$C39/35,1))/(1-BINOMDIST(0,15,$C39/35,1))-SUM($G39:R39)</f>
        <v>6.1839422471621219E-14</v>
      </c>
      <c r="T39" s="19">
        <f>(_xlfn.BINOM.DIST(COLUMN()-6,15,$C39/35,1)-BINOMDIST(0,15,$C39/35,1))/(1-BINOMDIST(0,15,$C39/35,1))-SUM($G39:S39)</f>
        <v>0</v>
      </c>
      <c r="U39" s="19">
        <f>(_xlfn.BINOM.DIST(COLUMN()-6,15,$C39/35,1)-BINOMDIST(0,15,$C39/35,1))/(1-BINOMDIST(0,15,$C39/35,1))-SUM($G39:T39)</f>
        <v>0</v>
      </c>
      <c r="W39" s="19">
        <f t="array" ref="W39">SUMPRODUCT(IF(COLUMN($G$2:$U$2)-6&gt;W$1,1-(COLUMN($G$2:$U$2)-6-W$1)/(COLUMN($G$2:$U$2)-6),1),$G39:$U39)</f>
        <v>0.7768976507241423</v>
      </c>
      <c r="X39" s="19">
        <f t="array" ref="X39">SUMPRODUCT(IF(COLUMN($G$2:$U$2)-6&gt;X$1,1-(COLUMN($G$2:$U$2)-6-X$1)/(COLUMN($G$2:$U$2)-6),1),$G39:$U39)</f>
        <v>0.95872113722992358</v>
      </c>
      <c r="Y39" s="19">
        <f t="array" ref="Y39">SUMPRODUCT(IF(COLUMN($G$2:$U$2)-6&gt;Y$1,1-(COLUMN($G$2:$U$2)-6-Y$1)/(COLUMN($G$2:$U$2)-6),1),$G39:$U39)</f>
        <v>0.9939144769038698</v>
      </c>
      <c r="Z39" s="19">
        <f t="array" ref="Z39">SUMPRODUCT(IF(COLUMN($G$2:$U$2)-6&gt;Z$1,1-(COLUMN($G$2:$U$2)-6-Z$1)/(COLUMN($G$2:$U$2)-6),1),$G39:$U39)</f>
        <v>0.9992857155040874</v>
      </c>
      <c r="AA39" s="19">
        <f t="array" ref="AA39">SUMPRODUCT(IF(COLUMN($G$2:$U$2)-6&gt;AA$1,1-(COLUMN($G$2:$U$2)-6-AA$1)/(COLUMN($G$2:$U$2)-6),1),$G39:$U39)</f>
        <v>0.99993300852624623</v>
      </c>
      <c r="AB39" s="19">
        <f t="array" ref="AB39">SUMPRODUCT(IF(COLUMN($G$2:$U$2)-6&gt;AB$1,1-(COLUMN($G$2:$U$2)-6-AB$1)/(COLUMN($G$2:$U$2)-6),1),$G39:$U39)</f>
        <v>0.99999497033584095</v>
      </c>
      <c r="AC39" s="19">
        <f t="array" ref="AC39">SUMPRODUCT(IF(COLUMN($G$2:$U$2)-6&gt;AC$1,1-(COLUMN($G$2:$U$2)-6-AC$1)/(COLUMN($G$2:$U$2)-6),1),$G39:$U39)</f>
        <v>0.99999969824855617</v>
      </c>
      <c r="AD39" s="19">
        <f t="array" ref="AD39">SUMPRODUCT(IF(COLUMN($G$2:$U$2)-6&gt;AD$1,1-(COLUMN($G$2:$U$2)-6-AD$1)/(COLUMN($G$2:$U$2)-6),1),$G39:$U39)</f>
        <v>0.99999998562802173</v>
      </c>
      <c r="AE39" s="19">
        <f t="array" ref="AE39">SUMPRODUCT(IF(COLUMN($G$2:$U$2)-6&gt;AE$1,1-(COLUMN($G$2:$U$2)-6-AE$1)/(COLUMN($G$2:$U$2)-6),1),$G39:$U39)</f>
        <v>0.99999999946341445</v>
      </c>
      <c r="AF39" s="19">
        <f t="array" ref="AF39">SUMPRODUCT(IF(COLUMN($G$2:$U$2)-6&gt;AF$1,1-(COLUMN($G$2:$U$2)-6-AF$1)/(COLUMN($G$2:$U$2)-6),1),$G39:$U39)</f>
        <v>0.9999999999846263</v>
      </c>
      <c r="AG39" s="19">
        <f t="array" ref="AG39">SUMPRODUCT(IF(COLUMN($G$2:$U$2)-6&gt;AG$1,1-(COLUMN($G$2:$U$2)-6-AG$1)/(COLUMN($G$2:$U$2)-6),1),$G39:$U39)</f>
        <v>0.99999999999967304</v>
      </c>
      <c r="AH39" s="19">
        <f t="array" ref="AH39">SUMPRODUCT(IF(COLUMN($G$2:$U$2)-6&gt;AH$1,1-(COLUMN($G$2:$U$2)-6-AH$1)/(COLUMN($G$2:$U$2)-6),1),$G39:$U39)</f>
        <v>0.99999999999999456</v>
      </c>
      <c r="AI39" s="19">
        <f t="array" ref="AI39">SUMPRODUCT(IF(COLUMN($G$2:$U$2)-6&gt;AI$1,1-(COLUMN($G$2:$U$2)-6-AI$1)/(COLUMN($G$2:$U$2)-6),1),$G39:$U39)</f>
        <v>0.99999999999999933</v>
      </c>
      <c r="AJ39" s="19">
        <f t="array" ref="AJ39">SUMPRODUCT(IF(COLUMN($G$2:$U$2)-6&gt;AJ$1,1-(COLUMN($G$2:$U$2)-6-AJ$1)/(COLUMN($G$2:$U$2)-6),1),$G39:$U39)</f>
        <v>0.99999999999999933</v>
      </c>
      <c r="AK39" s="19">
        <f t="array" ref="AK39">SUMPRODUCT(IF(COLUMN($G$2:$U$2)-6&gt;AK$1,1-(COLUMN($G$2:$U$2)-6-AK$1)/(COLUMN($G$2:$U$2)-6),1),$G39:$U39)</f>
        <v>0.99999999999999933</v>
      </c>
    </row>
    <row r="40" spans="1:37" x14ac:dyDescent="0.25">
      <c r="A40" s="5" t="s">
        <v>89</v>
      </c>
      <c r="B40" s="4" t="s">
        <v>88</v>
      </c>
      <c r="C40" s="18">
        <v>4.1520000000000001</v>
      </c>
      <c r="D40" s="5" t="s">
        <v>231</v>
      </c>
      <c r="G40" s="19">
        <f t="shared" si="1"/>
        <v>0.35753273123120288</v>
      </c>
      <c r="H40" s="19">
        <f>(_xlfn.BINOM.DIST(COLUMN()-6,15,$C40/35,1)-BINOMDIST(0,15,$C40/35,1))/(1-BINOMDIST(0,15,$C40/35,1))-SUM($G40:G40)</f>
        <v>0.33685591612109933</v>
      </c>
      <c r="I40" s="19">
        <f>(_xlfn.BINOM.DIST(COLUMN()-6,15,$C40/35,1)-BINOMDIST(0,15,$C40/35,1))/(1-BINOMDIST(0,15,$C40/35,1))-SUM($G40:H40)</f>
        <v>0.19647016477083867</v>
      </c>
      <c r="J40" s="19">
        <f>(_xlfn.BINOM.DIST(COLUMN()-6,15,$C40/35,1)-BINOMDIST(0,15,$C40/35,1))/(1-BINOMDIST(0,15,$C40/35,1))-SUM($G40:I40)</f>
        <v>7.9331962279096224E-2</v>
      </c>
      <c r="K40" s="19">
        <f>(_xlfn.BINOM.DIST(COLUMN()-6,15,$C40/35,1)-BINOMDIST(0,15,$C40/35,1))/(1-BINOMDIST(0,15,$C40/35,1))-SUM($G40:J40)</f>
        <v>2.3490984058680553E-2</v>
      </c>
      <c r="L40" s="19">
        <f>(_xlfn.BINOM.DIST(COLUMN()-6,15,$C40/35,1)-BINOMDIST(0,15,$C40/35,1))/(1-BINOMDIST(0,15,$C40/35,1))-SUM($G40:K40)</f>
        <v>5.269632056731921E-3</v>
      </c>
      <c r="M40" s="19">
        <f>(_xlfn.BINOM.DIST(COLUMN()-6,15,$C40/35,1)-BINOMDIST(0,15,$C40/35,1))/(1-BINOMDIST(0,15,$C40/35,1))-SUM($G40:L40)</f>
        <v>9.119165433090215E-4</v>
      </c>
      <c r="N40" s="19">
        <f>(_xlfn.BINOM.DIST(COLUMN()-6,15,$C40/35,1)-BINOMDIST(0,15,$C40/35,1))/(1-BINOMDIST(0,15,$C40/35,1))-SUM($G40:M40)</f>
        <v>1.227398044547634E-4</v>
      </c>
      <c r="O40" s="19">
        <f>(_xlfn.BINOM.DIST(COLUMN()-6,15,$C40/35,1)-BINOMDIST(0,15,$C40/35,1))/(1-BINOMDIST(0,15,$C40/35,1))-SUM($G40:N40)</f>
        <v>1.2849058021568993E-5</v>
      </c>
      <c r="P40" s="19">
        <f>(_xlfn.BINOM.DIST(COLUMN()-6,15,$C40/35,1)-BINOMDIST(0,15,$C40/35,1))/(1-BINOMDIST(0,15,$C40/35,1))-SUM($G40:O40)</f>
        <v>1.0376547376900191E-6</v>
      </c>
      <c r="Q40" s="19">
        <f>(_xlfn.BINOM.DIST(COLUMN()-6,15,$C40/35,1)-BINOMDIST(0,15,$C40/35,1))/(1-BINOMDIST(0,15,$C40/35,1))-SUM($G40:P40)</f>
        <v>6.348345060747107E-8</v>
      </c>
      <c r="R40" s="19">
        <f>(_xlfn.BINOM.DIST(COLUMN()-6,15,$C40/35,1)-BINOMDIST(0,15,$C40/35,1))/(1-BINOMDIST(0,15,$C40/35,1))-SUM($G40:Q40)</f>
        <v>2.8481942360158996E-9</v>
      </c>
      <c r="S40" s="19">
        <f>(_xlfn.BINOM.DIST(COLUMN()-6,15,$C40/35,1)-BINOMDIST(0,15,$C40/35,1))/(1-BINOMDIST(0,15,$C40/35,1))-SUM($G40:R40)</f>
        <v>8.8466234338113736E-11</v>
      </c>
      <c r="T40" s="19">
        <f>(_xlfn.BINOM.DIST(COLUMN()-6,15,$C40/35,1)-BINOMDIST(0,15,$C40/35,1))/(1-BINOMDIST(0,15,$C40/35,1))-SUM($G40:S40)</f>
        <v>1.7009726960282023E-12</v>
      </c>
      <c r="U40" s="19">
        <f>(_xlfn.BINOM.DIST(COLUMN()-6,15,$C40/35,1)-BINOMDIST(0,15,$C40/35,1))/(1-BINOMDIST(0,15,$C40/35,1))-SUM($G40:T40)</f>
        <v>1.532107773982716E-14</v>
      </c>
      <c r="W40" s="19">
        <f t="array" ref="W40">SUMPRODUCT(IF(COLUMN($G$2:$U$2)-6&gt;W$1,1-(COLUMN($G$2:$U$2)-6-W$1)/(COLUMN($G$2:$U$2)-6),1),$G40:$U40)</f>
        <v>0.61700735732787626</v>
      </c>
      <c r="X40" s="19">
        <f t="array" ref="X40">SUMPRODUCT(IF(COLUMN($G$2:$U$2)-6&gt;X$1,1-(COLUMN($G$2:$U$2)-6-X$1)/(COLUMN($G$2:$U$2)-6),1),$G40:$U40)</f>
        <v>0.87648198342454975</v>
      </c>
      <c r="Y40" s="19">
        <f t="array" ref="Y40">SUMPRODUCT(IF(COLUMN($G$2:$U$2)-6&gt;Y$1,1-(COLUMN($G$2:$U$2)-6-Y$1)/(COLUMN($G$2:$U$2)-6),1),$G40:$U40)</f>
        <v>0.96752865146067357</v>
      </c>
      <c r="Z40" s="19">
        <f t="array" ref="Z40">SUMPRODUCT(IF(COLUMN($G$2:$U$2)-6&gt;Z$1,1-(COLUMN($G$2:$U$2)-6-Z$1)/(COLUMN($G$2:$U$2)-6),1),$G40:$U40)</f>
        <v>0.99308526457318402</v>
      </c>
      <c r="AA40" s="19">
        <f t="array" ref="AA40">SUMPRODUCT(IF(COLUMN($G$2:$U$2)-6&gt;AA$1,1-(COLUMN($G$2:$U$2)-6-AA$1)/(COLUMN($G$2:$U$2)-6),1),$G40:$U40)</f>
        <v>0.99880888711592086</v>
      </c>
      <c r="AB40" s="19">
        <f t="array" ref="AB40">SUMPRODUCT(IF(COLUMN($G$2:$U$2)-6&gt;AB$1,1-(COLUMN($G$2:$U$2)-6-AB$1)/(COLUMN($G$2:$U$2)-6),1),$G40:$U40)</f>
        <v>0.99983431284692137</v>
      </c>
      <c r="AC40" s="19">
        <f t="array" ref="AC40">SUMPRODUCT(IF(COLUMN($G$2:$U$2)-6&gt;AC$1,1-(COLUMN($G$2:$U$2)-6-AC$1)/(COLUMN($G$2:$U$2)-6),1),$G40:$U40)</f>
        <v>0.99998146656846676</v>
      </c>
      <c r="AD40" s="19">
        <f t="array" ref="AD40">SUMPRODUCT(IF(COLUMN($G$2:$U$2)-6&gt;AD$1,1-(COLUMN($G$2:$U$2)-6-AD$1)/(COLUMN($G$2:$U$2)-6),1),$G40:$U40)</f>
        <v>0.99999834649811092</v>
      </c>
      <c r="AE40" s="19">
        <f t="array" ref="AE40">SUMPRODUCT(IF(COLUMN($G$2:$U$2)-6&gt;AE$1,1-(COLUMN($G$2:$U$2)-6-AE$1)/(COLUMN($G$2:$U$2)-6),1),$G40:$U40)</f>
        <v>0.99999988395219819</v>
      </c>
      <c r="AF40" s="19">
        <f t="array" ref="AF40">SUMPRODUCT(IF(COLUMN($G$2:$U$2)-6&gt;AF$1,1-(COLUMN($G$2:$U$2)-6-AF$1)/(COLUMN($G$2:$U$2)-6),1),$G40:$U40)</f>
        <v>0.99999999373317172</v>
      </c>
      <c r="AG40" s="19">
        <f t="array" ref="AG40">SUMPRODUCT(IF(COLUMN($G$2:$U$2)-6&gt;AG$1,1-(COLUMN($G$2:$U$2)-6-AG$1)/(COLUMN($G$2:$U$2)-6),1),$G40:$U40)</f>
        <v>0.99999999974867171</v>
      </c>
      <c r="AH40" s="19">
        <f t="array" ref="AH40">SUMPRODUCT(IF(COLUMN($G$2:$U$2)-6&gt;AH$1,1-(COLUMN($G$2:$U$2)-6-AH$1)/(COLUMN($G$2:$U$2)-6),1),$G40:$U40)</f>
        <v>0.99999999999294875</v>
      </c>
      <c r="AI40" s="19">
        <f t="array" ref="AI40">SUMPRODUCT(IF(COLUMN($G$2:$U$2)-6&gt;AI$1,1-(COLUMN($G$2:$U$2)-6-AI$1)/(COLUMN($G$2:$U$2)-6),1),$G40:$U40)</f>
        <v>0.99999999999987654</v>
      </c>
      <c r="AJ40" s="19">
        <f t="array" ref="AJ40">SUMPRODUCT(IF(COLUMN($G$2:$U$2)-6&gt;AJ$1,1-(COLUMN($G$2:$U$2)-6-AJ$1)/(COLUMN($G$2:$U$2)-6),1),$G40:$U40)</f>
        <v>0.999999999999999</v>
      </c>
      <c r="AK40" s="19">
        <f t="array" ref="AK40">SUMPRODUCT(IF(COLUMN($G$2:$U$2)-6&gt;AK$1,1-(COLUMN($G$2:$U$2)-6-AK$1)/(COLUMN($G$2:$U$2)-6),1),$G40:$U40)</f>
        <v>1</v>
      </c>
    </row>
    <row r="41" spans="1:37" x14ac:dyDescent="0.25">
      <c r="A41" s="5" t="s">
        <v>91</v>
      </c>
      <c r="B41" s="4" t="s">
        <v>90</v>
      </c>
      <c r="C41" s="20">
        <v>5.3879999999999999</v>
      </c>
      <c r="D41" s="5" t="s">
        <v>231</v>
      </c>
      <c r="G41" s="19">
        <f t="shared" si="1"/>
        <v>0.24207670761504307</v>
      </c>
      <c r="H41" s="19">
        <f>(_xlfn.BINOM.DIST(COLUMN()-6,15,$C41/35,1)-BINOMDIST(0,15,$C41/35,1))/(1-BINOMDIST(0,15,$C41/35,1))-SUM($G41:G41)</f>
        <v>0.30832652655710413</v>
      </c>
      <c r="I41" s="19">
        <f>(_xlfn.BINOM.DIST(COLUMN()-6,15,$C41/35,1)-BINOMDIST(0,15,$C41/35,1))/(1-BINOMDIST(0,15,$C41/35,1))-SUM($G41:H41)</f>
        <v>0.24310440841737369</v>
      </c>
      <c r="J41" s="19">
        <f>(_xlfn.BINOM.DIST(COLUMN()-6,15,$C41/35,1)-BINOMDIST(0,15,$C41/35,1))/(1-BINOMDIST(0,15,$C41/35,1))-SUM($G41:I41)</f>
        <v>0.13270092049366566</v>
      </c>
      <c r="K41" s="19">
        <f>(_xlfn.BINOM.DIST(COLUMN()-6,15,$C41/35,1)-BINOMDIST(0,15,$C41/35,1))/(1-BINOMDIST(0,15,$C41/35,1))-SUM($G41:J41)</f>
        <v>5.3119803835057211E-2</v>
      </c>
      <c r="L41" s="19">
        <f>(_xlfn.BINOM.DIST(COLUMN()-6,15,$C41/35,1)-BINOMDIST(0,15,$C41/35,1))/(1-BINOMDIST(0,15,$C41/35,1))-SUM($G41:K41)</f>
        <v>1.6108869324558128E-2</v>
      </c>
      <c r="M41" s="19">
        <f>(_xlfn.BINOM.DIST(COLUMN()-6,15,$C41/35,1)-BINOMDIST(0,15,$C41/35,1))/(1-BINOMDIST(0,15,$C41/35,1))-SUM($G41:L41)</f>
        <v>3.7685074163296139E-3</v>
      </c>
      <c r="N41" s="19">
        <f>(_xlfn.BINOM.DIST(COLUMN()-6,15,$C41/35,1)-BINOMDIST(0,15,$C41/35,1))/(1-BINOMDIST(0,15,$C41/35,1))-SUM($G41:M41)</f>
        <v>6.8569221799208435E-4</v>
      </c>
      <c r="O41" s="19">
        <f>(_xlfn.BINOM.DIST(COLUMN()-6,15,$C41/35,1)-BINOMDIST(0,15,$C41/35,1))/(1-BINOMDIST(0,15,$C41/35,1))-SUM($G41:N41)</f>
        <v>9.7038616828859503E-5</v>
      </c>
      <c r="P41" s="19">
        <f>(_xlfn.BINOM.DIST(COLUMN()-6,15,$C41/35,1)-BINOMDIST(0,15,$C41/35,1))/(1-BINOMDIST(0,15,$C41/35,1))-SUM($G41:O41)</f>
        <v>1.0593895734323233E-5</v>
      </c>
      <c r="Q41" s="19">
        <f>(_xlfn.BINOM.DIST(COLUMN()-6,15,$C41/35,1)-BINOMDIST(0,15,$C41/35,1))/(1-BINOMDIST(0,15,$C41/35,1))-SUM($G41:P41)</f>
        <v>8.7617903987702306E-7</v>
      </c>
      <c r="R41" s="19">
        <f>(_xlfn.BINOM.DIST(COLUMN()-6,15,$C41/35,1)-BINOMDIST(0,15,$C41/35,1))/(1-BINOMDIST(0,15,$C41/35,1))-SUM($G41:Q41)</f>
        <v>5.3141211653340292E-8</v>
      </c>
      <c r="S41" s="19">
        <f>(_xlfn.BINOM.DIST(COLUMN()-6,15,$C41/35,1)-BINOMDIST(0,15,$C41/35,1))/(1-BINOMDIST(0,15,$C41/35,1))-SUM($G41:R41)</f>
        <v>2.231357765225539E-9</v>
      </c>
      <c r="T41" s="19">
        <f>(_xlfn.BINOM.DIST(COLUMN()-6,15,$C41/35,1)-BINOMDIST(0,15,$C41/35,1))/(1-BINOMDIST(0,15,$C41/35,1))-SUM($G41:S41)</f>
        <v>5.8000382274769891E-11</v>
      </c>
      <c r="U41" s="19">
        <f>(_xlfn.BINOM.DIST(COLUMN()-6,15,$C41/35,1)-BINOMDIST(0,15,$C41/35,1))/(1-BINOMDIST(0,15,$C41/35,1))-SUM($G41:T41)</f>
        <v>7.035483307049617E-13</v>
      </c>
      <c r="W41" s="19">
        <f t="array" ref="W41">SUMPRODUCT(IF(COLUMN($G$2:$U$2)-6&gt;W$1,1-(COLUMN($G$2:$U$2)-6-W$1)/(COLUMN($G$2:$U$2)-6),1),$G41:$U41)</f>
        <v>0.52439477158850611</v>
      </c>
      <c r="X41" s="19">
        <f t="array" ref="X41">SUMPRODUCT(IF(COLUMN($G$2:$U$2)-6&gt;X$1,1-(COLUMN($G$2:$U$2)-6-X$1)/(COLUMN($G$2:$U$2)-6),1),$G41:$U41)</f>
        <v>0.80671283556196893</v>
      </c>
      <c r="Y41" s="19">
        <f t="array" ref="Y41">SUMPRODUCT(IF(COLUMN($G$2:$U$2)-6&gt;Y$1,1-(COLUMN($G$2:$U$2)-6-Y$1)/(COLUMN($G$2:$U$2)-6),1),$G41:$U41)</f>
        <v>0.93486763625687996</v>
      </c>
      <c r="Z41" s="19">
        <f t="array" ref="Z41">SUMPRODUCT(IF(COLUMN($G$2:$U$2)-6&gt;Z$1,1-(COLUMN($G$2:$U$2)-6-Z$1)/(COLUMN($G$2:$U$2)-6),1),$G41:$U41)</f>
        <v>0.98198763414599954</v>
      </c>
      <c r="AA41" s="19">
        <f t="array" ref="AA41">SUMPRODUCT(IF(COLUMN($G$2:$U$2)-6&gt;AA$1,1-(COLUMN($G$2:$U$2)-6-AA$1)/(COLUMN($G$2:$U$2)-6),1),$G41:$U41)</f>
        <v>0.99593240191170274</v>
      </c>
      <c r="AB41" s="19">
        <f t="array" ref="AB41">SUMPRODUCT(IF(COLUMN($G$2:$U$2)-6&gt;AB$1,1-(COLUMN($G$2:$U$2)-6-AB$1)/(COLUMN($G$2:$U$2)-6),1),$G41:$U41)</f>
        <v>0.99925320891039449</v>
      </c>
      <c r="AC41" s="19">
        <f t="array" ref="AC41">SUMPRODUCT(IF(COLUMN($G$2:$U$2)-6&gt;AC$1,1-(COLUMN($G$2:$U$2)-6-AC$1)/(COLUMN($G$2:$U$2)-6),1),$G41:$U41)</f>
        <v>0.99988920435499329</v>
      </c>
      <c r="AD41" s="19">
        <f t="array" ref="AD41">SUMPRODUCT(IF(COLUMN($G$2:$U$2)-6&gt;AD$1,1-(COLUMN($G$2:$U$2)-6-AD$1)/(COLUMN($G$2:$U$2)-6),1),$G41:$U41)</f>
        <v>0.99998684159725915</v>
      </c>
      <c r="AE41" s="19">
        <f t="array" ref="AE41">SUMPRODUCT(IF(COLUMN($G$2:$U$2)-6&gt;AE$1,1-(COLUMN($G$2:$U$2)-6-AE$1)/(COLUMN($G$2:$U$2)-6),1),$G41:$U41)</f>
        <v>0.99999876731227622</v>
      </c>
      <c r="AF41" s="19">
        <f t="array" ref="AF41">SUMPRODUCT(IF(COLUMN($G$2:$U$2)-6&gt;AF$1,1-(COLUMN($G$2:$U$2)-6-AF$1)/(COLUMN($G$2:$U$2)-6),1),$G41:$U41)</f>
        <v>0.99999991095875662</v>
      </c>
      <c r="AG41" s="19">
        <f t="array" ref="AG41">SUMPRODUCT(IF(COLUMN($G$2:$U$2)-6&gt;AG$1,1-(COLUMN($G$2:$U$2)-6-AG$1)/(COLUMN($G$2:$U$2)-6),1),$G41:$U41)</f>
        <v>0.99999999521566363</v>
      </c>
      <c r="AH41" s="19">
        <f t="array" ref="AH41">SUMPRODUCT(IF(COLUMN($G$2:$U$2)-6&gt;AH$1,1-(COLUMN($G$2:$U$2)-6-AH$1)/(COLUMN($G$2:$U$2)-6),1),$G41:$U41)</f>
        <v>0.9999999998199306</v>
      </c>
      <c r="AI41" s="19">
        <f t="array" ref="AI41">SUMPRODUCT(IF(COLUMN($G$2:$U$2)-6&gt;AI$1,1-(COLUMN($G$2:$U$2)-6-AI$1)/(COLUMN($G$2:$U$2)-6),1),$G41:$U41)</f>
        <v>0.99999999999576328</v>
      </c>
      <c r="AJ41" s="19">
        <f t="array" ref="AJ41">SUMPRODUCT(IF(COLUMN($G$2:$U$2)-6&gt;AJ$1,1-(COLUMN($G$2:$U$2)-6-AJ$1)/(COLUMN($G$2:$U$2)-6),1),$G41:$U41)</f>
        <v>0.99999999999995315</v>
      </c>
      <c r="AK41" s="19">
        <f t="array" ref="AK41">SUMPRODUCT(IF(COLUMN($G$2:$U$2)-6&gt;AK$1,1-(COLUMN($G$2:$U$2)-6-AK$1)/(COLUMN($G$2:$U$2)-6),1),$G41:$U41)</f>
        <v>1</v>
      </c>
    </row>
    <row r="42" spans="1:37" x14ac:dyDescent="0.25">
      <c r="A42" s="5" t="s">
        <v>93</v>
      </c>
      <c r="B42" s="4" t="s">
        <v>92</v>
      </c>
      <c r="C42" s="20">
        <v>5.28</v>
      </c>
      <c r="D42" s="5" t="s">
        <v>231</v>
      </c>
      <c r="G42" s="19">
        <f t="shared" si="1"/>
        <v>0.25087745479269924</v>
      </c>
      <c r="H42" s="19">
        <f>(_xlfn.BINOM.DIST(COLUMN()-6,15,$C42/35,1)-BINOMDIST(0,15,$C42/35,1))/(1-BINOMDIST(0,15,$C42/35,1))-SUM($G42:G42)</f>
        <v>0.31199295858472947</v>
      </c>
      <c r="I42" s="19">
        <f>(_xlfn.BINOM.DIST(COLUMN()-6,15,$C42/35,1)-BINOMDIST(0,15,$C42/35,1))/(1-BINOMDIST(0,15,$C42/35,1))-SUM($G42:H42)</f>
        <v>0.2401883880356197</v>
      </c>
      <c r="J42" s="19">
        <f>(_xlfn.BINOM.DIST(COLUMN()-6,15,$C42/35,1)-BINOMDIST(0,15,$C42/35,1))/(1-BINOMDIST(0,15,$C42/35,1))-SUM($G42:I42)</f>
        <v>0.12801426872423316</v>
      </c>
      <c r="K42" s="19">
        <f>(_xlfn.BINOM.DIST(COLUMN()-6,15,$C42/35,1)-BINOMDIST(0,15,$C42/35,1))/(1-BINOMDIST(0,15,$C42/35,1))-SUM($G42:J42)</f>
        <v>5.0034109875527921E-2</v>
      </c>
      <c r="L42" s="19">
        <f>(_xlfn.BINOM.DIST(COLUMN()-6,15,$C42/35,1)-BINOMDIST(0,15,$C42/35,1))/(1-BINOMDIST(0,15,$C42/35,1))-SUM($G42:K42)</f>
        <v>1.4814945050627637E-2</v>
      </c>
      <c r="M42" s="19">
        <f>(_xlfn.BINOM.DIST(COLUMN()-6,15,$C42/35,1)-BINOMDIST(0,15,$C42/35,1))/(1-BINOMDIST(0,15,$C42/35,1))-SUM($G42:L42)</f>
        <v>3.3839943703413145E-3</v>
      </c>
      <c r="N42" s="19">
        <f>(_xlfn.BINOM.DIST(COLUMN()-6,15,$C42/35,1)-BINOMDIST(0,15,$C42/35,1))/(1-BINOMDIST(0,15,$C42/35,1))-SUM($G42:M42)</f>
        <v>6.011941546231192E-4</v>
      </c>
      <c r="O42" s="19">
        <f>(_xlfn.BINOM.DIST(COLUMN()-6,15,$C42/35,1)-BINOMDIST(0,15,$C42/35,1))/(1-BINOMDIST(0,15,$C42/35,1))-SUM($G42:N42)</f>
        <v>8.3072139804407641E-5</v>
      </c>
      <c r="P42" s="19">
        <f>(_xlfn.BINOM.DIST(COLUMN()-6,15,$C42/35,1)-BINOMDIST(0,15,$C42/35,1))/(1-BINOMDIST(0,15,$C42/35,1))-SUM($G42:O42)</f>
        <v>8.855065238844162E-6</v>
      </c>
      <c r="Q42" s="19">
        <f>(_xlfn.BINOM.DIST(COLUMN()-6,15,$C42/35,1)-BINOMDIST(0,15,$C42/35,1))/(1-BINOMDIST(0,15,$C42/35,1))-SUM($G42:P42)</f>
        <v>7.1507929244596369E-7</v>
      </c>
      <c r="R42" s="19">
        <f>(_xlfn.BINOM.DIST(COLUMN()-6,15,$C42/35,1)-BINOMDIST(0,15,$C42/35,1))/(1-BINOMDIST(0,15,$C42/35,1))-SUM($G42:Q42)</f>
        <v>4.2346553152938782E-8</v>
      </c>
      <c r="S42" s="19">
        <f>(_xlfn.BINOM.DIST(COLUMN()-6,15,$C42/35,1)-BINOMDIST(0,15,$C42/35,1))/(1-BINOMDIST(0,15,$C42/35,1))-SUM($G42:R42)</f>
        <v>1.7361253545900013E-9</v>
      </c>
      <c r="T42" s="19">
        <f>(_xlfn.BINOM.DIST(COLUMN()-6,15,$C42/35,1)-BINOMDIST(0,15,$C42/35,1))/(1-BINOMDIST(0,15,$C42/35,1))-SUM($G42:S42)</f>
        <v>4.406242037902075E-11</v>
      </c>
      <c r="U42" s="19">
        <f>(_xlfn.BINOM.DIST(COLUMN()-6,15,$C42/35,1)-BINOMDIST(0,15,$C42/35,1))/(1-BINOMDIST(0,15,$C42/35,1))-SUM($G42:T42)</f>
        <v>5.2180482157382357E-13</v>
      </c>
      <c r="W42" s="19">
        <f t="array" ref="W42">SUMPRODUCT(IF(COLUMN($G$2:$U$2)-6&gt;W$1,1-(COLUMN($G$2:$U$2)-6-W$1)/(COLUMN($G$2:$U$2)-6),1),$G42:$U42)</f>
        <v>0.53198503821515619</v>
      </c>
      <c r="X42" s="19">
        <f t="array" ref="X42">SUMPRODUCT(IF(COLUMN($G$2:$U$2)-6&gt;X$1,1-(COLUMN($G$2:$U$2)-6-X$1)/(COLUMN($G$2:$U$2)-6),1),$G42:$U42)</f>
        <v>0.81309262163761398</v>
      </c>
      <c r="Y42" s="19">
        <f t="array" ref="Y42">SUMPRODUCT(IF(COLUMN($G$2:$U$2)-6&gt;Y$1,1-(COLUMN($G$2:$U$2)-6-Y$1)/(COLUMN($G$2:$U$2)-6),1),$G42:$U42)</f>
        <v>0.93820372576770605</v>
      </c>
      <c r="Z42" s="19">
        <f t="array" ref="Z42">SUMPRODUCT(IF(COLUMN($G$2:$U$2)-6&gt;Z$1,1-(COLUMN($G$2:$U$2)-6-Z$1)/(COLUMN($G$2:$U$2)-6),1),$G42:$U42)</f>
        <v>0.98325203388592552</v>
      </c>
      <c r="AA42" s="19">
        <f t="array" ref="AA42">SUMPRODUCT(IF(COLUMN($G$2:$U$2)-6&gt;AA$1,1-(COLUMN($G$2:$U$2)-6-AA$1)/(COLUMN($G$2:$U$2)-6),1),$G42:$U42)</f>
        <v>0.99629677482308676</v>
      </c>
      <c r="AB42" s="19">
        <f t="array" ref="AB42">SUMPRODUCT(IF(COLUMN($G$2:$U$2)-6&gt;AB$1,1-(COLUMN($G$2:$U$2)-6-AB$1)/(COLUMN($G$2:$U$2)-6),1),$G42:$U42)</f>
        <v>0.99933469378514206</v>
      </c>
      <c r="AC42" s="19">
        <f t="array" ref="AC42">SUMPRODUCT(IF(COLUMN($G$2:$U$2)-6&gt;AC$1,1-(COLUMN($G$2:$U$2)-6-AC$1)/(COLUMN($G$2:$U$2)-6),1),$G42:$U42)</f>
        <v>0.99990345523875945</v>
      </c>
      <c r="AD42" s="19">
        <f t="array" ref="AD42">SUMPRODUCT(IF(COLUMN($G$2:$U$2)-6&gt;AD$1,1-(COLUMN($G$2:$U$2)-6-AD$1)/(COLUMN($G$2:$U$2)-6),1),$G42:$U42)</f>
        <v>0.99998878892518539</v>
      </c>
      <c r="AE42" s="19">
        <f t="array" ref="AE42">SUMPRODUCT(IF(COLUMN($G$2:$U$2)-6&gt;AE$1,1-(COLUMN($G$2:$U$2)-6-AE$1)/(COLUMN($G$2:$U$2)-6),1),$G42:$U42)</f>
        <v>0.99999897334228338</v>
      </c>
      <c r="AF42" s="19">
        <f t="array" ref="AF42">SUMPRODUCT(IF(COLUMN($G$2:$U$2)-6&gt;AF$1,1-(COLUMN($G$2:$U$2)-6-AF$1)/(COLUMN($G$2:$U$2)-6),1),$G42:$U42)</f>
        <v>0.99999992752162525</v>
      </c>
      <c r="AG42" s="19">
        <f t="array" ref="AG42">SUMPRODUCT(IF(COLUMN($G$2:$U$2)-6&gt;AG$1,1-(COLUMN($G$2:$U$2)-6-AG$1)/(COLUMN($G$2:$U$2)-6),1),$G42:$U42)</f>
        <v>0.99999999619444335</v>
      </c>
      <c r="AH42" s="19">
        <f t="array" ref="AH42">SUMPRODUCT(IF(COLUMN($G$2:$U$2)-6&gt;AH$1,1-(COLUMN($G$2:$U$2)-6-AH$1)/(COLUMN($G$2:$U$2)-6),1),$G42:$U42)</f>
        <v>0.99999999986005295</v>
      </c>
      <c r="AI42" s="19">
        <f t="array" ref="AI42">SUMPRODUCT(IF(COLUMN($G$2:$U$2)-6&gt;AI$1,1-(COLUMN($G$2:$U$2)-6-AI$1)/(COLUMN($G$2:$U$2)-6),1),$G42:$U42)</f>
        <v>0.99999999999678313</v>
      </c>
      <c r="AJ42" s="19">
        <f t="array" ref="AJ42">SUMPRODUCT(IF(COLUMN($G$2:$U$2)-6&gt;AJ$1,1-(COLUMN($G$2:$U$2)-6-AJ$1)/(COLUMN($G$2:$U$2)-6),1),$G42:$U42)</f>
        <v>0.99999999999996525</v>
      </c>
      <c r="AK42" s="19">
        <f t="array" ref="AK42">SUMPRODUCT(IF(COLUMN($G$2:$U$2)-6&gt;AK$1,1-(COLUMN($G$2:$U$2)-6-AK$1)/(COLUMN($G$2:$U$2)-6),1),$G42:$U42)</f>
        <v>1</v>
      </c>
    </row>
    <row r="43" spans="1:37" x14ac:dyDescent="0.25">
      <c r="A43" s="5" t="s">
        <v>95</v>
      </c>
      <c r="B43" s="4" t="s">
        <v>94</v>
      </c>
      <c r="C43" s="18">
        <v>2.77</v>
      </c>
      <c r="D43" s="5" t="s">
        <v>231</v>
      </c>
      <c r="G43" s="19">
        <f t="shared" si="1"/>
        <v>0.52739368102851303</v>
      </c>
      <c r="H43" s="19">
        <f>(_xlfn.BINOM.DIST(COLUMN()-6,15,$C43/35,1)-BINOMDIST(0,15,$C43/35,1))/(1-BINOMDIST(0,15,$C43/35,1))-SUM($G43:G43)</f>
        <v>0.31728710751296507</v>
      </c>
      <c r="I43" s="19">
        <f>(_xlfn.BINOM.DIST(COLUMN()-6,15,$C43/35,1)-BINOMDIST(0,15,$C43/35,1))/(1-BINOMDIST(0,15,$C43/35,1))-SUM($G43:H43)</f>
        <v>0.11816639509299698</v>
      </c>
      <c r="J43" s="19">
        <f>(_xlfn.BINOM.DIST(COLUMN()-6,15,$C43/35,1)-BINOMDIST(0,15,$C43/35,1))/(1-BINOMDIST(0,15,$C43/35,1))-SUM($G43:I43)</f>
        <v>3.0467351635830142E-2</v>
      </c>
      <c r="K43" s="19">
        <f>(_xlfn.BINOM.DIST(COLUMN()-6,15,$C43/35,1)-BINOMDIST(0,15,$C43/35,1))/(1-BINOMDIST(0,15,$C43/35,1))-SUM($G43:J43)</f>
        <v>5.7607210942833831E-3</v>
      </c>
      <c r="L43" s="19">
        <f>(_xlfn.BINOM.DIST(COLUMN()-6,15,$C43/35,1)-BINOMDIST(0,15,$C43/35,1))/(1-BINOMDIST(0,15,$C43/35,1))-SUM($G43:K43)</f>
        <v>8.2517310120810983E-4</v>
      </c>
      <c r="M43" s="19">
        <f>(_xlfn.BINOM.DIST(COLUMN()-6,15,$C43/35,1)-BINOMDIST(0,15,$C43/35,1))/(1-BINOMDIST(0,15,$C43/35,1))-SUM($G43:L43)</f>
        <v>9.1181975148013628E-5</v>
      </c>
      <c r="N43" s="19">
        <f>(_xlfn.BINOM.DIST(COLUMN()-6,15,$C43/35,1)-BINOMDIST(0,15,$C43/35,1))/(1-BINOMDIST(0,15,$C43/35,1))-SUM($G43:M43)</f>
        <v>7.8366140602303958E-6</v>
      </c>
      <c r="O43" s="19">
        <f>(_xlfn.BINOM.DIST(COLUMN()-6,15,$C43/35,1)-BINOMDIST(0,15,$C43/35,1))/(1-BINOMDIST(0,15,$C43/35,1))-SUM($G43:N43)</f>
        <v>5.2384578408393168E-7</v>
      </c>
      <c r="P43" s="19">
        <f>(_xlfn.BINOM.DIST(COLUMN()-6,15,$C43/35,1)-BINOMDIST(0,15,$C43/35,1))/(1-BINOMDIST(0,15,$C43/35,1))-SUM($G43:O43)</f>
        <v>2.7013083880866873E-8</v>
      </c>
      <c r="Q43" s="19">
        <f>(_xlfn.BINOM.DIST(COLUMN()-6,15,$C43/35,1)-BINOMDIST(0,15,$C43/35,1))/(1-BINOMDIST(0,15,$C43/35,1))-SUM($G43:P43)</f>
        <v>1.0552878570990742E-9</v>
      </c>
      <c r="R43" s="19">
        <f>(_xlfn.BINOM.DIST(COLUMN()-6,15,$C43/35,1)-BINOMDIST(0,15,$C43/35,1))/(1-BINOMDIST(0,15,$C43/35,1))-SUM($G43:Q43)</f>
        <v>3.0232261138962713E-11</v>
      </c>
      <c r="S43" s="19">
        <f>(_xlfn.BINOM.DIST(COLUMN()-6,15,$C43/35,1)-BINOMDIST(0,15,$C43/35,1))/(1-BINOMDIST(0,15,$C43/35,1))-SUM($G43:R43)</f>
        <v>5.9940941099512202E-13</v>
      </c>
      <c r="T43" s="19">
        <f>(_xlfn.BINOM.DIST(COLUMN()-6,15,$C43/35,1)-BINOMDIST(0,15,$C43/35,1))/(1-BINOMDIST(0,15,$C43/35,1))-SUM($G43:S43)</f>
        <v>7.5495165674510645E-15</v>
      </c>
      <c r="U43" s="19">
        <f>(_xlfn.BINOM.DIST(COLUMN()-6,15,$C43/35,1)-BINOMDIST(0,15,$C43/35,1))/(1-BINOMDIST(0,15,$C43/35,1))-SUM($G43:T43)</f>
        <v>0</v>
      </c>
      <c r="W43" s="19">
        <f t="array" ref="W43">SUMPRODUCT(IF(COLUMN($G$2:$U$2)-6&gt;W$1,1-(COLUMN($G$2:$U$2)-6-W$1)/(COLUMN($G$2:$U$2)-6),1),$G43:$U43)</f>
        <v>0.73434661070544727</v>
      </c>
      <c r="X43" s="19">
        <f t="array" ref="X43">SUMPRODUCT(IF(COLUMN($G$2:$U$2)-6&gt;X$1,1-(COLUMN($G$2:$U$2)-6-X$1)/(COLUMN($G$2:$U$2)-6),1),$G43:$U43)</f>
        <v>0.94129954038238206</v>
      </c>
      <c r="Y43" s="19">
        <f t="array" ref="Y43">SUMPRODUCT(IF(COLUMN($G$2:$U$2)-6&gt;Y$1,1-(COLUMN($G$2:$U$2)-6-Y$1)/(COLUMN($G$2:$U$2)-6),1),$G43:$U43)</f>
        <v>0.98960891630283387</v>
      </c>
      <c r="Z43" s="19">
        <f t="array" ref="Z43">SUMPRODUCT(IF(COLUMN($G$2:$U$2)-6&gt;Z$1,1-(COLUMN($G$2:$U$2)-6-Z$1)/(COLUMN($G$2:$U$2)-6),1),$G43:$U43)</f>
        <v>0.99852949385895329</v>
      </c>
      <c r="AA43" s="19">
        <f t="array" ref="AA43">SUMPRODUCT(IF(COLUMN($G$2:$U$2)-6&gt;AA$1,1-(COLUMN($G$2:$U$2)-6-AA$1)/(COLUMN($G$2:$U$2)-6),1),$G43:$U43)</f>
        <v>0.99983323350611564</v>
      </c>
      <c r="AB43" s="19">
        <f t="array" ref="AB43">SUMPRODUCT(IF(COLUMN($G$2:$U$2)-6&gt;AB$1,1-(COLUMN($G$2:$U$2)-6-AB$1)/(COLUMN($G$2:$U$2)-6),1),$G43:$U43)</f>
        <v>0.99998482893442076</v>
      </c>
      <c r="AC43" s="19">
        <f t="array" ref="AC43">SUMPRODUCT(IF(COLUMN($G$2:$U$2)-6&gt;AC$1,1-(COLUMN($G$2:$U$2)-6-AC$1)/(COLUMN($G$2:$U$2)-6),1),$G43:$U43)</f>
        <v>0.99999889551252474</v>
      </c>
      <c r="AD43" s="19">
        <f t="array" ref="AD43">SUMPRODUCT(IF(COLUMN($G$2:$U$2)-6&gt;AD$1,1-(COLUMN($G$2:$U$2)-6-AD$1)/(COLUMN($G$2:$U$2)-6),1),$G43:$U43)</f>
        <v>0.99999993609417914</v>
      </c>
      <c r="AE43" s="19">
        <f t="array" ref="AE43">SUMPRODUCT(IF(COLUMN($G$2:$U$2)-6&gt;AE$1,1-(COLUMN($G$2:$U$2)-6-AE$1)/(COLUMN($G$2:$U$2)-6),1),$G43:$U43)</f>
        <v>0.99999999709907594</v>
      </c>
      <c r="AF43" s="19">
        <f t="array" ref="AF43">SUMPRODUCT(IF(COLUMN($G$2:$U$2)-6&gt;AF$1,1-(COLUMN($G$2:$U$2)-6-AF$1)/(COLUMN($G$2:$U$2)-6),1),$G43:$U43)</f>
        <v>0.99999999989888555</v>
      </c>
      <c r="AG43" s="19">
        <f t="array" ref="AG43">SUMPRODUCT(IF(COLUMN($G$2:$U$2)-6&gt;AG$1,1-(COLUMN($G$2:$U$2)-6-AG$1)/(COLUMN($G$2:$U$2)-6),1),$G43:$U43)</f>
        <v>0.99999999999738676</v>
      </c>
      <c r="AH43" s="19">
        <f t="array" ref="AH43">SUMPRODUCT(IF(COLUMN($G$2:$U$2)-6&gt;AH$1,1-(COLUMN($G$2:$U$2)-6-AH$1)/(COLUMN($G$2:$U$2)-6),1),$G43:$U43)</f>
        <v>0.99999999999995282</v>
      </c>
      <c r="AI43" s="19">
        <f t="array" ref="AI43">SUMPRODUCT(IF(COLUMN($G$2:$U$2)-6&gt;AI$1,1-(COLUMN($G$2:$U$2)-6-AI$1)/(COLUMN($G$2:$U$2)-6),1),$G43:$U43)</f>
        <v>0.99999999999999944</v>
      </c>
      <c r="AJ43" s="19">
        <f t="array" ref="AJ43">SUMPRODUCT(IF(COLUMN($G$2:$U$2)-6&gt;AJ$1,1-(COLUMN($G$2:$U$2)-6-AJ$1)/(COLUMN($G$2:$U$2)-6),1),$G43:$U43)</f>
        <v>1</v>
      </c>
      <c r="AK43" s="19">
        <f t="array" ref="AK43">SUMPRODUCT(IF(COLUMN($G$2:$U$2)-6&gt;AK$1,1-(COLUMN($G$2:$U$2)-6-AK$1)/(COLUMN($G$2:$U$2)-6),1),$G43:$U43)</f>
        <v>1</v>
      </c>
    </row>
    <row r="44" spans="1:37" x14ac:dyDescent="0.25">
      <c r="A44" s="5" t="s">
        <v>97</v>
      </c>
      <c r="B44" s="4" t="s">
        <v>96</v>
      </c>
      <c r="C44" s="18">
        <v>3.5449999999999999</v>
      </c>
      <c r="D44" s="5" t="s">
        <v>231</v>
      </c>
      <c r="G44" s="19">
        <f t="shared" si="1"/>
        <v>0.42665819364184554</v>
      </c>
      <c r="H44" s="19">
        <f>(_xlfn.BINOM.DIST(COLUMN()-6,15,$C44/35,1)-BINOMDIST(0,15,$C44/35,1))/(1-BINOMDIST(0,15,$C44/35,1))-SUM($G44:G44)</f>
        <v>0.33659269035836581</v>
      </c>
      <c r="I44" s="19">
        <f>(_xlfn.BINOM.DIST(COLUMN()-6,15,$C44/35,1)-BINOMDIST(0,15,$C44/35,1))/(1-BINOMDIST(0,15,$C44/35,1))-SUM($G44:H44)</f>
        <v>0.16438164716966353</v>
      </c>
      <c r="J44" s="19">
        <f>(_xlfn.BINOM.DIST(COLUMN()-6,15,$C44/35,1)-BINOMDIST(0,15,$C44/35,1))/(1-BINOMDIST(0,15,$C44/35,1))-SUM($G44:I44)</f>
        <v>5.5577771980587221E-2</v>
      </c>
      <c r="K44" s="19">
        <f>(_xlfn.BINOM.DIST(COLUMN()-6,15,$C44/35,1)-BINOMDIST(0,15,$C44/35,1))/(1-BINOMDIST(0,15,$C44/35,1))-SUM($G44:J44)</f>
        <v>1.3780036359135273E-2</v>
      </c>
      <c r="L44" s="19">
        <f>(_xlfn.BINOM.DIST(COLUMN()-6,15,$C44/35,1)-BINOMDIST(0,15,$C44/35,1))/(1-BINOMDIST(0,15,$C44/35,1))-SUM($G44:K44)</f>
        <v>2.5883658609195948E-3</v>
      </c>
      <c r="M44" s="19">
        <f>(_xlfn.BINOM.DIST(COLUMN()-6,15,$C44/35,1)-BINOMDIST(0,15,$C44/35,1))/(1-BINOMDIST(0,15,$C44/35,1))-SUM($G44:L44)</f>
        <v>3.7505648791991142E-4</v>
      </c>
      <c r="N44" s="19">
        <f>(_xlfn.BINOM.DIST(COLUMN()-6,15,$C44/35,1)-BINOMDIST(0,15,$C44/35,1))/(1-BINOMDIST(0,15,$C44/35,1))-SUM($G44:M44)</f>
        <v>4.2269122545790516E-5</v>
      </c>
      <c r="O44" s="19">
        <f>(_xlfn.BINOM.DIST(COLUMN()-6,15,$C44/35,1)-BINOMDIST(0,15,$C44/35,1))/(1-BINOMDIST(0,15,$C44/35,1))-SUM($G44:N44)</f>
        <v>3.7051458907644275E-6</v>
      </c>
      <c r="P44" s="19">
        <f>(_xlfn.BINOM.DIST(COLUMN()-6,15,$C44/35,1)-BINOMDIST(0,15,$C44/35,1))/(1-BINOMDIST(0,15,$C44/35,1))-SUM($G44:O44)</f>
        <v>2.5054348462560938E-7</v>
      </c>
      <c r="Q44" s="19">
        <f>(_xlfn.BINOM.DIST(COLUMN()-6,15,$C44/35,1)-BINOMDIST(0,15,$C44/35,1))/(1-BINOMDIST(0,15,$C44/35,1))-SUM($G44:P44)</f>
        <v>1.2834737384004313E-8</v>
      </c>
      <c r="R44" s="19">
        <f>(_xlfn.BINOM.DIST(COLUMN()-6,15,$C44/35,1)-BINOMDIST(0,15,$C44/35,1))/(1-BINOMDIST(0,15,$C44/35,1))-SUM($G44:Q44)</f>
        <v>4.8216119985511341E-10</v>
      </c>
      <c r="S44" s="19">
        <f>(_xlfn.BINOM.DIST(COLUMN()-6,15,$C44/35,1)-BINOMDIST(0,15,$C44/35,1))/(1-BINOMDIST(0,15,$C44/35,1))-SUM($G44:R44)</f>
        <v>1.2539969063141143E-11</v>
      </c>
      <c r="T44" s="19">
        <f>(_xlfn.BINOM.DIST(COLUMN()-6,15,$C44/35,1)-BINOMDIST(0,15,$C44/35,1))/(1-BINOMDIST(0,15,$C44/35,1))-SUM($G44:S44)</f>
        <v>2.0183854587685346E-13</v>
      </c>
      <c r="U44" s="19">
        <f>(_xlfn.BINOM.DIST(COLUMN()-6,15,$C44/35,1)-BINOMDIST(0,15,$C44/35,1))/(1-BINOMDIST(0,15,$C44/35,1))-SUM($G44:T44)</f>
        <v>0</v>
      </c>
      <c r="W44" s="19">
        <f t="array" ref="W44">SUMPRODUCT(IF(COLUMN($G$2:$U$2)-6&gt;W$1,1-(COLUMN($G$2:$U$2)-6-W$1)/(COLUMN($G$2:$U$2)-6),1),$G44:$U44)</f>
        <v>0.66688956687181444</v>
      </c>
      <c r="X44" s="19">
        <f t="array" ref="X44">SUMPRODUCT(IF(COLUMN($G$2:$U$2)-6&gt;X$1,1-(COLUMN($G$2:$U$2)-6-X$1)/(COLUMN($G$2:$U$2)-6),1),$G44:$U44)</f>
        <v>0.90712094010178368</v>
      </c>
      <c r="Y44" s="19">
        <f t="array" ref="Y44">SUMPRODUCT(IF(COLUMN($G$2:$U$2)-6&gt;Y$1,1-(COLUMN($G$2:$U$2)-6-Y$1)/(COLUMN($G$2:$U$2)-6),1),$G44:$U44)</f>
        <v>0.97905596815256957</v>
      </c>
      <c r="Z44" s="19">
        <f t="array" ref="Z44">SUMPRODUCT(IF(COLUMN($G$2:$U$2)-6&gt;Z$1,1-(COLUMN($G$2:$U$2)-6-Z$1)/(COLUMN($G$2:$U$2)-6),1),$G44:$U44)</f>
        <v>0.99619711381346809</v>
      </c>
      <c r="AA44" s="19">
        <f t="array" ref="AA44">SUMPRODUCT(IF(COLUMN($G$2:$U$2)-6&gt;AA$1,1-(COLUMN($G$2:$U$2)-6-AA$1)/(COLUMN($G$2:$U$2)-6),1),$G44:$U44)</f>
        <v>0.99944381647921932</v>
      </c>
      <c r="AB44" s="19">
        <f t="array" ref="AB44">SUMPRODUCT(IF(COLUMN($G$2:$U$2)-6&gt;AB$1,1-(COLUMN($G$2:$U$2)-6-AB$1)/(COLUMN($G$2:$U$2)-6),1),$G44:$U44)</f>
        <v>0.99993451187314397</v>
      </c>
      <c r="AC44" s="19">
        <f t="array" ref="AC44">SUMPRODUCT(IF(COLUMN($G$2:$U$2)-6&gt;AC$1,1-(COLUMN($G$2:$U$2)-6-AC$1)/(COLUMN($G$2:$U$2)-6),1),$G44:$U44)</f>
        <v>0.99999381295691503</v>
      </c>
      <c r="AD44" s="19">
        <f t="array" ref="AD44">SUMPRODUCT(IF(COLUMN($G$2:$U$2)-6&gt;AD$1,1-(COLUMN($G$2:$U$2)-6-AD$1)/(COLUMN($G$2:$U$2)-6),1),$G44:$U44)</f>
        <v>0.99999953454241186</v>
      </c>
      <c r="AE44" s="19">
        <f t="array" ref="AE44">SUMPRODUCT(IF(COLUMN($G$2:$U$2)-6&gt;AE$1,1-(COLUMN($G$2:$U$2)-6-AE$1)/(COLUMN($G$2:$U$2)-6),1),$G44:$U44)</f>
        <v>0.99999997248759043</v>
      </c>
      <c r="AF44" s="19">
        <f t="array" ref="AF44">SUMPRODUCT(IF(COLUMN($G$2:$U$2)-6&gt;AF$1,1-(COLUMN($G$2:$U$2)-6-AF$1)/(COLUMN($G$2:$U$2)-6),1),$G44:$U44)</f>
        <v>0.99999999874989254</v>
      </c>
      <c r="AG44" s="19">
        <f t="array" ref="AG44">SUMPRODUCT(IF(COLUMN($G$2:$U$2)-6&gt;AG$1,1-(COLUMN($G$2:$U$2)-6-AG$1)/(COLUMN($G$2:$U$2)-6),1),$G44:$U44)</f>
        <v>0.99999999995784583</v>
      </c>
      <c r="AH44" s="19">
        <f t="array" ref="AH44">SUMPRODUCT(IF(COLUMN($G$2:$U$2)-6&gt;AH$1,1-(COLUMN($G$2:$U$2)-6-AH$1)/(COLUMN($G$2:$U$2)-6),1),$G44:$U44)</f>
        <v>0.99999999999900502</v>
      </c>
      <c r="AI44" s="19">
        <f t="array" ref="AI44">SUMPRODUCT(IF(COLUMN($G$2:$U$2)-6&gt;AI$1,1-(COLUMN($G$2:$U$2)-6-AI$1)/(COLUMN($G$2:$U$2)-6),1),$G44:$U44)</f>
        <v>0.99999999999998401</v>
      </c>
      <c r="AJ44" s="19">
        <f t="array" ref="AJ44">SUMPRODUCT(IF(COLUMN($G$2:$U$2)-6&gt;AJ$1,1-(COLUMN($G$2:$U$2)-6-AJ$1)/(COLUMN($G$2:$U$2)-6),1),$G44:$U44)</f>
        <v>0.99999999999999845</v>
      </c>
      <c r="AK44" s="19">
        <f t="array" ref="AK44">SUMPRODUCT(IF(COLUMN($G$2:$U$2)-6&gt;AK$1,1-(COLUMN($G$2:$U$2)-6-AK$1)/(COLUMN($G$2:$U$2)-6),1),$G44:$U44)</f>
        <v>0.99999999999999845</v>
      </c>
    </row>
    <row r="45" spans="1:37" x14ac:dyDescent="0.25">
      <c r="A45" s="5" t="s">
        <v>99</v>
      </c>
      <c r="B45" s="4" t="s">
        <v>225</v>
      </c>
      <c r="C45" s="18">
        <v>3.3079999999999998</v>
      </c>
      <c r="D45" s="5" t="s">
        <v>231</v>
      </c>
      <c r="G45" s="19">
        <f t="shared" si="1"/>
        <v>0.45596583273543728</v>
      </c>
      <c r="H45" s="19">
        <f>(_xlfn.BINOM.DIST(COLUMN()-6,15,$C45/35,1)-BINOMDIST(0,15,$C45/35,1))/(1-BINOMDIST(0,15,$C45/35,1))-SUM($G45:G45)</f>
        <v>0.3331548915442944</v>
      </c>
      <c r="I45" s="19">
        <f>(_xlfn.BINOM.DIST(COLUMN()-6,15,$C45/35,1)-BINOMDIST(0,15,$C45/35,1))/(1-BINOMDIST(0,15,$C45/35,1))-SUM($G45:H45)</f>
        <v>0.15068990024791595</v>
      </c>
      <c r="J45" s="19">
        <f>(_xlfn.BINOM.DIST(COLUMN()-6,15,$C45/35,1)-BINOMDIST(0,15,$C45/35,1))/(1-BINOMDIST(0,15,$C45/35,1))-SUM($G45:I45)</f>
        <v>4.7186879025000517E-2</v>
      </c>
      <c r="K45" s="19">
        <f>(_xlfn.BINOM.DIST(COLUMN()-6,15,$C45/35,1)-BINOMDIST(0,15,$C45/35,1))/(1-BINOMDIST(0,15,$C45/35,1))-SUM($G45:J45)</f>
        <v>1.0835770250925858E-2</v>
      </c>
      <c r="L45" s="19">
        <f>(_xlfn.BINOM.DIST(COLUMN()-6,15,$C45/35,1)-BINOMDIST(0,15,$C45/35,1))/(1-BINOMDIST(0,15,$C45/35,1))-SUM($G45:K45)</f>
        <v>1.8850565857871926E-3</v>
      </c>
      <c r="M45" s="19">
        <f>(_xlfn.BINOM.DIST(COLUMN()-6,15,$C45/35,1)-BINOMDIST(0,15,$C45/35,1))/(1-BINOMDIST(0,15,$C45/35,1))-SUM($G45:L45)</f>
        <v>2.5297914152311307E-4</v>
      </c>
      <c r="N45" s="19">
        <f>(_xlfn.BINOM.DIST(COLUMN()-6,15,$C45/35,1)-BINOMDIST(0,15,$C45/35,1))/(1-BINOMDIST(0,15,$C45/35,1))-SUM($G45:M45)</f>
        <v>2.6405875304780224E-5</v>
      </c>
      <c r="O45" s="19">
        <f>(_xlfn.BINOM.DIST(COLUMN()-6,15,$C45/35,1)-BINOMDIST(0,15,$C45/35,1))/(1-BINOMDIST(0,15,$C45/35,1))-SUM($G45:N45)</f>
        <v>2.1437392142553691E-6</v>
      </c>
      <c r="P45" s="19">
        <f>(_xlfn.BINOM.DIST(COLUMN()-6,15,$C45/35,1)-BINOMDIST(0,15,$C45/35,1))/(1-BINOMDIST(0,15,$C45/35,1))-SUM($G45:O45)</f>
        <v>1.3425765443830784E-7</v>
      </c>
      <c r="Q45" s="19">
        <f>(_xlfn.BINOM.DIST(COLUMN()-6,15,$C45/35,1)-BINOMDIST(0,15,$C45/35,1))/(1-BINOMDIST(0,15,$C45/35,1))-SUM($G45:P45)</f>
        <v>6.3698945007573116E-9</v>
      </c>
      <c r="R45" s="19">
        <f>(_xlfn.BINOM.DIST(COLUMN()-6,15,$C45/35,1)-BINOMDIST(0,15,$C45/35,1))/(1-BINOMDIST(0,15,$C45/35,1))-SUM($G45:Q45)</f>
        <v>2.2162915946921657E-10</v>
      </c>
      <c r="S45" s="19">
        <f>(_xlfn.BINOM.DIST(COLUMN()-6,15,$C45/35,1)-BINOMDIST(0,15,$C45/35,1))/(1-BINOMDIST(0,15,$C45/35,1))-SUM($G45:R45)</f>
        <v>5.3385074139100652E-12</v>
      </c>
      <c r="T45" s="19">
        <f>(_xlfn.BINOM.DIST(COLUMN()-6,15,$C45/35,1)-BINOMDIST(0,15,$C45/35,1))/(1-BINOMDIST(0,15,$C45/35,1))-SUM($G45:S45)</f>
        <v>7.9491968563161208E-14</v>
      </c>
      <c r="U45" s="19">
        <f>(_xlfn.BINOM.DIST(COLUMN()-6,15,$C45/35,1)-BINOMDIST(0,15,$C45/35,1))/(1-BINOMDIST(0,15,$C45/35,1))-SUM($G45:T45)</f>
        <v>0</v>
      </c>
      <c r="W45" s="19">
        <f t="array" ref="W45">SUMPRODUCT(IF(COLUMN($G$2:$U$2)-6&gt;W$1,1-(COLUMN($G$2:$U$2)-6-W$1)/(COLUMN($G$2:$U$2)-6),1),$G45:$U45)</f>
        <v>0.68709098798970825</v>
      </c>
      <c r="X45" s="19">
        <f t="array" ref="X45">SUMPRODUCT(IF(COLUMN($G$2:$U$2)-6&gt;X$1,1-(COLUMN($G$2:$U$2)-6-X$1)/(COLUMN($G$2:$U$2)-6),1),$G45:$U45)</f>
        <v>0.91821614324397893</v>
      </c>
      <c r="Y45" s="19">
        <f t="array" ref="Y45">SUMPRODUCT(IF(COLUMN($G$2:$U$2)-6&gt;Y$1,1-(COLUMN($G$2:$U$2)-6-Y$1)/(COLUMN($G$2:$U$2)-6),1),$G45:$U45)</f>
        <v>0.98276385272610223</v>
      </c>
      <c r="Z45" s="19">
        <f t="array" ref="Z45">SUMPRODUCT(IF(COLUMN($G$2:$U$2)-6&gt;Z$1,1-(COLUMN($G$2:$U$2)-6-Z$1)/(COLUMN($G$2:$U$2)-6),1),$G45:$U45)</f>
        <v>0.99708159545892061</v>
      </c>
      <c r="AA45" s="19">
        <f t="array" ref="AA45">SUMPRODUCT(IF(COLUMN($G$2:$U$2)-6&gt;AA$1,1-(COLUMN($G$2:$U$2)-6-AA$1)/(COLUMN($G$2:$U$2)-6),1),$G45:$U45)</f>
        <v>0.99960261843548892</v>
      </c>
      <c r="AB45" s="19">
        <f t="array" ref="AB45">SUMPRODUCT(IF(COLUMN($G$2:$U$2)-6&gt;AB$1,1-(COLUMN($G$2:$U$2)-6-AB$1)/(COLUMN($G$2:$U$2)-6),1),$G45:$U45)</f>
        <v>0.99995648736187182</v>
      </c>
      <c r="AC45" s="19">
        <f t="array" ref="AC45">SUMPRODUCT(IF(COLUMN($G$2:$U$2)-6&gt;AC$1,1-(COLUMN($G$2:$U$2)-6-AC$1)/(COLUMN($G$2:$U$2)-6),1),$G45:$U45)</f>
        <v>0.99999618019062364</v>
      </c>
      <c r="AD45" s="19">
        <f t="array" ref="AD45">SUMPRODUCT(IF(COLUMN($G$2:$U$2)-6&gt;AD$1,1-(COLUMN($G$2:$U$2)-6-AD$1)/(COLUMN($G$2:$U$2)-6),1),$G45:$U45)</f>
        <v>0.99999973314201496</v>
      </c>
      <c r="AE45" s="19">
        <f t="array" ref="AE45">SUMPRODUCT(IF(COLUMN($G$2:$U$2)-6&gt;AE$1,1-(COLUMN($G$2:$U$2)-6-AE$1)/(COLUMN($G$2:$U$2)-6),1),$G45:$U45)</f>
        <v>0.99999998535899293</v>
      </c>
      <c r="AF45" s="19">
        <f t="array" ref="AF45">SUMPRODUCT(IF(COLUMN($G$2:$U$2)-6&gt;AF$1,1-(COLUMN($G$2:$U$2)-6-AF$1)/(COLUMN($G$2:$U$2)-6),1),$G45:$U45)</f>
        <v>0.9999999993827251</v>
      </c>
      <c r="AG45" s="19">
        <f t="array" ref="AG45">SUMPRODUCT(IF(COLUMN($G$2:$U$2)-6&gt;AG$1,1-(COLUMN($G$2:$U$2)-6-AG$1)/(COLUMN($G$2:$U$2)-6),1),$G45:$U45)</f>
        <v>0.999999999980692</v>
      </c>
      <c r="AH45" s="19">
        <f t="array" ref="AH45">SUMPRODUCT(IF(COLUMN($G$2:$U$2)-6&gt;AH$1,1-(COLUMN($G$2:$U$2)-6-AH$1)/(COLUMN($G$2:$U$2)-6),1),$G45:$U45)</f>
        <v>0.99999999999957745</v>
      </c>
      <c r="AI45" s="19">
        <f t="array" ref="AI45">SUMPRODUCT(IF(COLUMN($G$2:$U$2)-6&gt;AI$1,1-(COLUMN($G$2:$U$2)-6-AI$1)/(COLUMN($G$2:$U$2)-6),1),$G45:$U45)</f>
        <v>0.99999999999999378</v>
      </c>
      <c r="AJ45" s="19">
        <f t="array" ref="AJ45">SUMPRODUCT(IF(COLUMN($G$2:$U$2)-6&gt;AJ$1,1-(COLUMN($G$2:$U$2)-6-AJ$1)/(COLUMN($G$2:$U$2)-6),1),$G45:$U45)</f>
        <v>0.99999999999999944</v>
      </c>
      <c r="AK45" s="19">
        <f t="array" ref="AK45">SUMPRODUCT(IF(COLUMN($G$2:$U$2)-6&gt;AK$1,1-(COLUMN($G$2:$U$2)-6-AK$1)/(COLUMN($G$2:$U$2)-6),1),$G45:$U45)</f>
        <v>0.99999999999999944</v>
      </c>
    </row>
    <row r="46" spans="1:37" x14ac:dyDescent="0.25">
      <c r="A46" s="5" t="s">
        <v>101</v>
      </c>
      <c r="B46" s="4" t="s">
        <v>100</v>
      </c>
      <c r="C46" s="18">
        <v>2.6579999999999999</v>
      </c>
      <c r="D46" s="5" t="s">
        <v>231</v>
      </c>
      <c r="G46" s="19">
        <f t="shared" si="1"/>
        <v>0.5431214813412063</v>
      </c>
      <c r="H46" s="19">
        <f>(_xlfn.BINOM.DIST(COLUMN()-6,15,$C46/35,1)-BINOMDIST(0,15,$C46/35,1))/(1-BINOMDIST(0,15,$C46/35,1))-SUM($G46:G46)</f>
        <v>0.31245186697898941</v>
      </c>
      <c r="I46" s="19">
        <f>(_xlfn.BINOM.DIST(COLUMN()-6,15,$C46/35,1)-BINOMDIST(0,15,$C46/35,1))/(1-BINOMDIST(0,15,$C46/35,1))-SUM($G46:H46)</f>
        <v>0.11127390402152026</v>
      </c>
      <c r="J46" s="19">
        <f>(_xlfn.BINOM.DIST(COLUMN()-6,15,$C46/35,1)-BINOMDIST(0,15,$C46/35,1))/(1-BINOMDIST(0,15,$C46/35,1))-SUM($G46:I46)</f>
        <v>2.7434855935551172E-2</v>
      </c>
      <c r="K46" s="19">
        <f>(_xlfn.BINOM.DIST(COLUMN()-6,15,$C46/35,1)-BINOMDIST(0,15,$C46/35,1))/(1-BINOMDIST(0,15,$C46/35,1))-SUM($G46:J46)</f>
        <v>4.9603631058292574E-3</v>
      </c>
      <c r="L46" s="19">
        <f>(_xlfn.BINOM.DIST(COLUMN()-6,15,$C46/35,1)-BINOMDIST(0,15,$C46/35,1))/(1-BINOMDIST(0,15,$C46/35,1))-SUM($G46:K46)</f>
        <v>6.7943876565523809E-4</v>
      </c>
      <c r="M46" s="19">
        <f>(_xlfn.BINOM.DIST(COLUMN()-6,15,$C46/35,1)-BINOMDIST(0,15,$C46/35,1))/(1-BINOMDIST(0,15,$C46/35,1))-SUM($G46:L46)</f>
        <v>7.1793131231734364E-5</v>
      </c>
      <c r="N46" s="19">
        <f>(_xlfn.BINOM.DIST(COLUMN()-6,15,$C46/35,1)-BINOMDIST(0,15,$C46/35,1))/(1-BINOMDIST(0,15,$C46/35,1))-SUM($G46:M46)</f>
        <v>5.9002579557709822E-6</v>
      </c>
      <c r="O46" s="19">
        <f>(_xlfn.BINOM.DIST(COLUMN()-6,15,$C46/35,1)-BINOMDIST(0,15,$C46/35,1))/(1-BINOMDIST(0,15,$C46/35,1))-SUM($G46:N46)</f>
        <v>3.7715045309028028E-7</v>
      </c>
      <c r="P46" s="19">
        <f>(_xlfn.BINOM.DIST(COLUMN()-6,15,$C46/35,1)-BINOMDIST(0,15,$C46/35,1))/(1-BINOMDIST(0,15,$C46/35,1))-SUM($G46:O46)</f>
        <v>1.8597475004433761E-8</v>
      </c>
      <c r="Q46" s="19">
        <f>(_xlfn.BINOM.DIST(COLUMN()-6,15,$C46/35,1)-BINOMDIST(0,15,$C46/35,1))/(1-BINOMDIST(0,15,$C46/35,1))-SUM($G46:P46)</f>
        <v>6.9473538033548721E-10</v>
      </c>
      <c r="R46" s="19">
        <f>(_xlfn.BINOM.DIST(COLUMN()-6,15,$C46/35,1)-BINOMDIST(0,15,$C46/35,1))/(1-BINOMDIST(0,15,$C46/35,1))-SUM($G46:Q46)</f>
        <v>1.9032109221939209E-11</v>
      </c>
      <c r="S46" s="19">
        <f>(_xlfn.BINOM.DIST(COLUMN()-6,15,$C46/35,1)-BINOMDIST(0,15,$C46/35,1))/(1-BINOMDIST(0,15,$C46/35,1))-SUM($G46:R46)</f>
        <v>3.6115554991056342E-13</v>
      </c>
      <c r="T46" s="19">
        <f>(_xlfn.BINOM.DIST(COLUMN()-6,15,$C46/35,1)-BINOMDIST(0,15,$C46/35,1))/(1-BINOMDIST(0,15,$C46/35,1))-SUM($G46:S46)</f>
        <v>4.1078251911130792E-15</v>
      </c>
      <c r="U46" s="19">
        <f>(_xlfn.BINOM.DIST(COLUMN()-6,15,$C46/35,1)-BINOMDIST(0,15,$C46/35,1))/(1-BINOMDIST(0,15,$C46/35,1))-SUM($G46:T46)</f>
        <v>0</v>
      </c>
      <c r="W46" s="19">
        <f t="array" ref="W46">SUMPRODUCT(IF(COLUMN($G$2:$U$2)-6&gt;W$1,1-(COLUMN($G$2:$U$2)-6-W$1)/(COLUMN($G$2:$U$2)-6),1),$G46:$U46)</f>
        <v>0.74441378009451176</v>
      </c>
      <c r="X46" s="19">
        <f t="array" ref="X46">SUMPRODUCT(IF(COLUMN($G$2:$U$2)-6&gt;X$1,1-(COLUMN($G$2:$U$2)-6-X$1)/(COLUMN($G$2:$U$2)-6),1),$G46:$U46)</f>
        <v>0.94570607884781666</v>
      </c>
      <c r="Y46" s="19">
        <f t="array" ref="Y46">SUMPRODUCT(IF(COLUMN($G$2:$U$2)-6&gt;Y$1,1-(COLUMN($G$2:$U$2)-6-Y$1)/(COLUMN($G$2:$U$2)-6),1),$G46:$U46)</f>
        <v>0.99077244411162735</v>
      </c>
      <c r="Z46" s="19">
        <f t="array" ref="Z46">SUMPRODUCT(IF(COLUMN($G$2:$U$2)-6&gt;Z$1,1-(COLUMN($G$2:$U$2)-6-Z$1)/(COLUMN($G$2:$U$2)-6),1),$G46:$U46)</f>
        <v>0.99874750803493106</v>
      </c>
      <c r="AA46" s="19">
        <f t="array" ref="AA46">SUMPRODUCT(IF(COLUMN($G$2:$U$2)-6&gt;AA$1,1-(COLUMN($G$2:$U$2)-6-AA$1)/(COLUMN($G$2:$U$2)-6),1),$G46:$U46)</f>
        <v>0.99986385797434685</v>
      </c>
      <c r="AB46" s="19">
        <f t="array" ref="AB46">SUMPRODUCT(IF(COLUMN($G$2:$U$2)-6&gt;AB$1,1-(COLUMN($G$2:$U$2)-6-AB$1)/(COLUMN($G$2:$U$2)-6),1),$G46:$U46)</f>
        <v>0.999988135292597</v>
      </c>
      <c r="AC46" s="19">
        <f t="array" ref="AC46">SUMPRODUCT(IF(COLUMN($G$2:$U$2)-6&gt;AC$1,1-(COLUMN($G$2:$U$2)-6-AC$1)/(COLUMN($G$2:$U$2)-6),1),$G46:$U46)</f>
        <v>0.99999917281657136</v>
      </c>
      <c r="AD46" s="19">
        <f t="array" ref="AD46">SUMPRODUCT(IF(COLUMN($G$2:$U$2)-6&gt;AD$1,1-(COLUMN($G$2:$U$2)-6-AD$1)/(COLUMN($G$2:$U$2)-6),1),$G46:$U46)</f>
        <v>0.99999995417894105</v>
      </c>
      <c r="AE46" s="19">
        <f t="array" ref="AE46">SUMPRODUCT(IF(COLUMN($G$2:$U$2)-6&gt;AE$1,1-(COLUMN($G$2:$U$2)-6-AE$1)/(COLUMN($G$2:$U$2)-6),1),$G46:$U46)</f>
        <v>0.99999999800906636</v>
      </c>
      <c r="AF46" s="19">
        <f t="array" ref="AF46">SUMPRODUCT(IF(COLUMN($G$2:$U$2)-6&gt;AF$1,1-(COLUMN($G$2:$U$2)-6-AF$1)/(COLUMN($G$2:$U$2)-6),1),$G46:$U46)</f>
        <v>0.99999999993358557</v>
      </c>
      <c r="AG46" s="19">
        <f t="array" ref="AG46">SUMPRODUCT(IF(COLUMN($G$2:$U$2)-6&gt;AG$1,1-(COLUMN($G$2:$U$2)-6-AG$1)/(COLUMN($G$2:$U$2)-6),1),$G46:$U46)</f>
        <v>0.99999999999835754</v>
      </c>
      <c r="AH46" s="19">
        <f t="array" ref="AH46">SUMPRODUCT(IF(COLUMN($G$2:$U$2)-6&gt;AH$1,1-(COLUMN($G$2:$U$2)-6-AH$1)/(COLUMN($G$2:$U$2)-6),1),$G46:$U46)</f>
        <v>0.99999999999997169</v>
      </c>
      <c r="AI46" s="19">
        <f t="array" ref="AI46">SUMPRODUCT(IF(COLUMN($G$2:$U$2)-6&gt;AI$1,1-(COLUMN($G$2:$U$2)-6-AI$1)/(COLUMN($G$2:$U$2)-6),1),$G46:$U46)</f>
        <v>0.99999999999999967</v>
      </c>
      <c r="AJ46" s="19">
        <f t="array" ref="AJ46">SUMPRODUCT(IF(COLUMN($G$2:$U$2)-6&gt;AJ$1,1-(COLUMN($G$2:$U$2)-6-AJ$1)/(COLUMN($G$2:$U$2)-6),1),$G46:$U46)</f>
        <v>1</v>
      </c>
      <c r="AK46" s="19">
        <f t="array" ref="AK46">SUMPRODUCT(IF(COLUMN($G$2:$U$2)-6&gt;AK$1,1-(COLUMN($G$2:$U$2)-6-AK$1)/(COLUMN($G$2:$U$2)-6),1),$G46:$U46)</f>
        <v>1</v>
      </c>
    </row>
    <row r="47" spans="1:37" x14ac:dyDescent="0.25">
      <c r="A47" s="5" t="s">
        <v>103</v>
      </c>
      <c r="B47" s="4" t="s">
        <v>102</v>
      </c>
      <c r="C47" s="18">
        <v>2.5</v>
      </c>
      <c r="D47" s="5" t="s">
        <v>231</v>
      </c>
      <c r="G47" s="19">
        <f t="shared" si="1"/>
        <v>0.56581145392818499</v>
      </c>
      <c r="H47" s="19">
        <f>(_xlfn.BINOM.DIST(COLUMN()-6,15,$C47/35,1)-BINOMDIST(0,15,$C47/35,1))/(1-BINOMDIST(0,15,$C47/35,1))-SUM($G47:G47)</f>
        <v>0.30466770596133053</v>
      </c>
      <c r="I47" s="19">
        <f>(_xlfn.BINOM.DIST(COLUMN()-6,15,$C47/35,1)-BINOMDIST(0,15,$C47/35,1))/(1-BINOMDIST(0,15,$C47/35,1))-SUM($G47:H47)</f>
        <v>0.10155590198711006</v>
      </c>
      <c r="J47" s="19">
        <f>(_xlfn.BINOM.DIST(COLUMN()-6,15,$C47/35,1)-BINOMDIST(0,15,$C47/35,1))/(1-BINOMDIST(0,15,$C47/35,1))-SUM($G47:I47)</f>
        <v>2.3435977381640827E-2</v>
      </c>
      <c r="K47" s="19">
        <f>(_xlfn.BINOM.DIST(COLUMN()-6,15,$C47/35,1)-BINOMDIST(0,15,$C47/35,1))/(1-BINOMDIST(0,15,$C47/35,1))-SUM($G47:J47)</f>
        <v>3.9660884799698204E-3</v>
      </c>
      <c r="L47" s="19">
        <f>(_xlfn.BINOM.DIST(COLUMN()-6,15,$C47/35,1)-BINOMDIST(0,15,$C47/35,1))/(1-BINOMDIST(0,15,$C47/35,1))-SUM($G47:K47)</f>
        <v>5.0847288204747265E-4</v>
      </c>
      <c r="M47" s="19">
        <f>(_xlfn.BINOM.DIST(COLUMN()-6,15,$C47/35,1)-BINOMDIST(0,15,$C47/35,1))/(1-BINOMDIST(0,15,$C47/35,1))-SUM($G47:L47)</f>
        <v>5.0288526795894128E-5</v>
      </c>
      <c r="N47" s="19">
        <f>(_xlfn.BINOM.DIST(COLUMN()-6,15,$C47/35,1)-BINOMDIST(0,15,$C47/35,1))/(1-BINOMDIST(0,15,$C47/35,1))-SUM($G47:M47)</f>
        <v>3.8683482151968818E-6</v>
      </c>
      <c r="O47" s="19">
        <f>(_xlfn.BINOM.DIST(COLUMN()-6,15,$C47/35,1)-BINOMDIST(0,15,$C47/35,1))/(1-BINOMDIST(0,15,$C47/35,1))-SUM($G47:N47)</f>
        <v>2.3143963678862178E-7</v>
      </c>
      <c r="P47" s="19">
        <f>(_xlfn.BINOM.DIST(COLUMN()-6,15,$C47/35,1)-BINOMDIST(0,15,$C47/35,1))/(1-BINOMDIST(0,15,$C47/35,1))-SUM($G47:O47)</f>
        <v>1.0681829309966417E-8</v>
      </c>
      <c r="Q47" s="19">
        <f>(_xlfn.BINOM.DIST(COLUMN()-6,15,$C47/35,1)-BINOMDIST(0,15,$C47/35,1))/(1-BINOMDIST(0,15,$C47/35,1))-SUM($G47:P47)</f>
        <v>3.7349057180335876E-10</v>
      </c>
      <c r="R47" s="19">
        <f>(_xlfn.BINOM.DIST(COLUMN()-6,15,$C47/35,1)-BINOMDIST(0,15,$C47/35,1))/(1-BINOMDIST(0,15,$C47/35,1))-SUM($G47:Q47)</f>
        <v>9.5766727881141378E-12</v>
      </c>
      <c r="S47" s="19">
        <f>(_xlfn.BINOM.DIST(COLUMN()-6,15,$C47/35,1)-BINOMDIST(0,15,$C47/35,1))/(1-BINOMDIST(0,15,$C47/35,1))-SUM($G47:R47)</f>
        <v>1.6986412276764895E-13</v>
      </c>
      <c r="T47" s="19">
        <f>(_xlfn.BINOM.DIST(COLUMN()-6,15,$C47/35,1)-BINOMDIST(0,15,$C47/35,1))/(1-BINOMDIST(0,15,$C47/35,1))-SUM($G47:S47)</f>
        <v>1.9984014443252818E-15</v>
      </c>
      <c r="U47" s="19">
        <f>(_xlfn.BINOM.DIST(COLUMN()-6,15,$C47/35,1)-BINOMDIST(0,15,$C47/35,1))/(1-BINOMDIST(0,15,$C47/35,1))-SUM($G47:T47)</f>
        <v>0</v>
      </c>
      <c r="W47" s="19">
        <f t="array" ref="W47">SUMPRODUCT(IF(COLUMN($G$2:$U$2)-6&gt;W$1,1-(COLUMN($G$2:$U$2)-6-W$1)/(COLUMN($G$2:$U$2)-6),1),$G47:$U47)</f>
        <v>0.75874192619687897</v>
      </c>
      <c r="X47" s="19">
        <f t="array" ref="X47">SUMPRODUCT(IF(COLUMN($G$2:$U$2)-6&gt;X$1,1-(COLUMN($G$2:$U$2)-6-X$1)/(COLUMN($G$2:$U$2)-6),1),$G47:$U47)</f>
        <v>0.95167239846557283</v>
      </c>
      <c r="Y47" s="19">
        <f t="array" ref="Y47">SUMPRODUCT(IF(COLUMN($G$2:$U$2)-6&gt;Y$1,1-(COLUMN($G$2:$U$2)-6-Y$1)/(COLUMN($G$2:$U$2)-6),1),$G47:$U47)</f>
        <v>0.99226901775360166</v>
      </c>
      <c r="Z47" s="19">
        <f t="array" ref="Z47">SUMPRODUCT(IF(COLUMN($G$2:$U$2)-6&gt;Z$1,1-(COLUMN($G$2:$U$2)-6-Z$1)/(COLUMN($G$2:$U$2)-6),1),$G47:$U47)</f>
        <v>0.99901366971259342</v>
      </c>
      <c r="AA47" s="19">
        <f t="array" ref="AA47">SUMPRODUCT(IF(COLUMN($G$2:$U$2)-6&gt;AA$1,1-(COLUMN($G$2:$U$2)-6-AA$1)/(COLUMN($G$2:$U$2)-6),1),$G47:$U47)</f>
        <v>0.99989932732617504</v>
      </c>
      <c r="AB47" s="19">
        <f t="array" ref="AB47">SUMPRODUCT(IF(COLUMN($G$2:$U$2)-6&gt;AB$1,1-(COLUMN($G$2:$U$2)-6-AB$1)/(COLUMN($G$2:$U$2)-6),1),$G47:$U47)</f>
        <v>0.99999176724376304</v>
      </c>
      <c r="AC47" s="19">
        <f t="array" ref="AC47">SUMPRODUCT(IF(COLUMN($G$2:$U$2)-6&gt;AC$1,1-(COLUMN($G$2:$U$2)-6-AC$1)/(COLUMN($G$2:$U$2)-6),1),$G47:$U47)</f>
        <v>0.9999994616810095</v>
      </c>
      <c r="AD47" s="19">
        <f t="array" ref="AD47">SUMPRODUCT(IF(COLUMN($G$2:$U$2)-6&gt;AD$1,1-(COLUMN($G$2:$U$2)-6-AD$1)/(COLUMN($G$2:$U$2)-6),1),$G47:$U47)</f>
        <v>0.99999997204299951</v>
      </c>
      <c r="AE47" s="19">
        <f t="array" ref="AE47">SUMPRODUCT(IF(COLUMN($G$2:$U$2)-6&gt;AE$1,1-(COLUMN($G$2:$U$2)-6-AE$1)/(COLUMN($G$2:$U$2)-6),1),$G47:$U47)</f>
        <v>0.99999999886146251</v>
      </c>
      <c r="AF47" s="19">
        <f t="array" ref="AF47">SUMPRODUCT(IF(COLUMN($G$2:$U$2)-6&gt;AF$1,1-(COLUMN($G$2:$U$2)-6-AF$1)/(COLUMN($G$2:$U$2)-6),1),$G47:$U47)</f>
        <v>0.99999999996441047</v>
      </c>
      <c r="AG47" s="19">
        <f t="array" ref="AG47">SUMPRODUCT(IF(COLUMN($G$2:$U$2)-6&gt;AG$1,1-(COLUMN($G$2:$U$2)-6-AG$1)/(COLUMN($G$2:$U$2)-6),1),$G47:$U47)</f>
        <v>0.99999999999917544</v>
      </c>
      <c r="AH47" s="19">
        <f t="array" ref="AH47">SUMPRODUCT(IF(COLUMN($G$2:$U$2)-6&gt;AH$1,1-(COLUMN($G$2:$U$2)-6-AH$1)/(COLUMN($G$2:$U$2)-6),1),$G47:$U47)</f>
        <v>0.99999999999998657</v>
      </c>
      <c r="AI47" s="19">
        <f t="array" ref="AI47">SUMPRODUCT(IF(COLUMN($G$2:$U$2)-6&gt;AI$1,1-(COLUMN($G$2:$U$2)-6-AI$1)/(COLUMN($G$2:$U$2)-6),1),$G47:$U47)</f>
        <v>0.99999999999999989</v>
      </c>
      <c r="AJ47" s="19">
        <f t="array" ref="AJ47">SUMPRODUCT(IF(COLUMN($G$2:$U$2)-6&gt;AJ$1,1-(COLUMN($G$2:$U$2)-6-AJ$1)/(COLUMN($G$2:$U$2)-6),1),$G47:$U47)</f>
        <v>1</v>
      </c>
      <c r="AK47" s="19">
        <f t="array" ref="AK47">SUMPRODUCT(IF(COLUMN($G$2:$U$2)-6&gt;AK$1,1-(COLUMN($G$2:$U$2)-6-AK$1)/(COLUMN($G$2:$U$2)-6),1),$G47:$U47)</f>
        <v>1</v>
      </c>
    </row>
    <row r="48" spans="1:37" x14ac:dyDescent="0.25">
      <c r="A48" s="5" t="s">
        <v>105</v>
      </c>
      <c r="B48" s="4" t="s">
        <v>104</v>
      </c>
      <c r="C48" s="14">
        <v>2.5</v>
      </c>
      <c r="D48" s="5" t="s">
        <v>231</v>
      </c>
      <c r="G48" s="19">
        <f t="shared" si="1"/>
        <v>0.56581145392818499</v>
      </c>
      <c r="H48" s="19">
        <f>(_xlfn.BINOM.DIST(COLUMN()-6,15,$C48/35,1)-BINOMDIST(0,15,$C48/35,1))/(1-BINOMDIST(0,15,$C48/35,1))-SUM($G48:G48)</f>
        <v>0.30466770596133053</v>
      </c>
      <c r="I48" s="19">
        <f>(_xlfn.BINOM.DIST(COLUMN()-6,15,$C48/35,1)-BINOMDIST(0,15,$C48/35,1))/(1-BINOMDIST(0,15,$C48/35,1))-SUM($G48:H48)</f>
        <v>0.10155590198711006</v>
      </c>
      <c r="J48" s="19">
        <f>(_xlfn.BINOM.DIST(COLUMN()-6,15,$C48/35,1)-BINOMDIST(0,15,$C48/35,1))/(1-BINOMDIST(0,15,$C48/35,1))-SUM($G48:I48)</f>
        <v>2.3435977381640827E-2</v>
      </c>
      <c r="K48" s="19">
        <f>(_xlfn.BINOM.DIST(COLUMN()-6,15,$C48/35,1)-BINOMDIST(0,15,$C48/35,1))/(1-BINOMDIST(0,15,$C48/35,1))-SUM($G48:J48)</f>
        <v>3.9660884799698204E-3</v>
      </c>
      <c r="L48" s="19">
        <f>(_xlfn.BINOM.DIST(COLUMN()-6,15,$C48/35,1)-BINOMDIST(0,15,$C48/35,1))/(1-BINOMDIST(0,15,$C48/35,1))-SUM($G48:K48)</f>
        <v>5.0847288204747265E-4</v>
      </c>
      <c r="M48" s="19">
        <f>(_xlfn.BINOM.DIST(COLUMN()-6,15,$C48/35,1)-BINOMDIST(0,15,$C48/35,1))/(1-BINOMDIST(0,15,$C48/35,1))-SUM($G48:L48)</f>
        <v>5.0288526795894128E-5</v>
      </c>
      <c r="N48" s="19">
        <f>(_xlfn.BINOM.DIST(COLUMN()-6,15,$C48/35,1)-BINOMDIST(0,15,$C48/35,1))/(1-BINOMDIST(0,15,$C48/35,1))-SUM($G48:M48)</f>
        <v>3.8683482151968818E-6</v>
      </c>
      <c r="O48" s="19">
        <f>(_xlfn.BINOM.DIST(COLUMN()-6,15,$C48/35,1)-BINOMDIST(0,15,$C48/35,1))/(1-BINOMDIST(0,15,$C48/35,1))-SUM($G48:N48)</f>
        <v>2.3143963678862178E-7</v>
      </c>
      <c r="P48" s="19">
        <f>(_xlfn.BINOM.DIST(COLUMN()-6,15,$C48/35,1)-BINOMDIST(0,15,$C48/35,1))/(1-BINOMDIST(0,15,$C48/35,1))-SUM($G48:O48)</f>
        <v>1.0681829309966417E-8</v>
      </c>
      <c r="Q48" s="19">
        <f>(_xlfn.BINOM.DIST(COLUMN()-6,15,$C48/35,1)-BINOMDIST(0,15,$C48/35,1))/(1-BINOMDIST(0,15,$C48/35,1))-SUM($G48:P48)</f>
        <v>3.7349057180335876E-10</v>
      </c>
      <c r="R48" s="19">
        <f>(_xlfn.BINOM.DIST(COLUMN()-6,15,$C48/35,1)-BINOMDIST(0,15,$C48/35,1))/(1-BINOMDIST(0,15,$C48/35,1))-SUM($G48:Q48)</f>
        <v>9.5766727881141378E-12</v>
      </c>
      <c r="S48" s="19">
        <f>(_xlfn.BINOM.DIST(COLUMN()-6,15,$C48/35,1)-BINOMDIST(0,15,$C48/35,1))/(1-BINOMDIST(0,15,$C48/35,1))-SUM($G48:R48)</f>
        <v>1.6986412276764895E-13</v>
      </c>
      <c r="T48" s="19">
        <f>(_xlfn.BINOM.DIST(COLUMN()-6,15,$C48/35,1)-BINOMDIST(0,15,$C48/35,1))/(1-BINOMDIST(0,15,$C48/35,1))-SUM($G48:S48)</f>
        <v>1.9984014443252818E-15</v>
      </c>
      <c r="U48" s="19">
        <f>(_xlfn.BINOM.DIST(COLUMN()-6,15,$C48/35,1)-BINOMDIST(0,15,$C48/35,1))/(1-BINOMDIST(0,15,$C48/35,1))-SUM($G48:T48)</f>
        <v>0</v>
      </c>
      <c r="W48" s="19">
        <f t="array" ref="W48">SUMPRODUCT(IF(COLUMN($G$2:$U$2)-6&gt;W$1,1-(COLUMN($G$2:$U$2)-6-W$1)/(COLUMN($G$2:$U$2)-6),1),$G48:$U48)</f>
        <v>0.75874192619687897</v>
      </c>
      <c r="X48" s="19">
        <f t="array" ref="X48">SUMPRODUCT(IF(COLUMN($G$2:$U$2)-6&gt;X$1,1-(COLUMN($G$2:$U$2)-6-X$1)/(COLUMN($G$2:$U$2)-6),1),$G48:$U48)</f>
        <v>0.95167239846557283</v>
      </c>
      <c r="Y48" s="19">
        <f t="array" ref="Y48">SUMPRODUCT(IF(COLUMN($G$2:$U$2)-6&gt;Y$1,1-(COLUMN($G$2:$U$2)-6-Y$1)/(COLUMN($G$2:$U$2)-6),1),$G48:$U48)</f>
        <v>0.99226901775360166</v>
      </c>
      <c r="Z48" s="19">
        <f t="array" ref="Z48">SUMPRODUCT(IF(COLUMN($G$2:$U$2)-6&gt;Z$1,1-(COLUMN($G$2:$U$2)-6-Z$1)/(COLUMN($G$2:$U$2)-6),1),$G48:$U48)</f>
        <v>0.99901366971259342</v>
      </c>
      <c r="AA48" s="19">
        <f t="array" ref="AA48">SUMPRODUCT(IF(COLUMN($G$2:$U$2)-6&gt;AA$1,1-(COLUMN($G$2:$U$2)-6-AA$1)/(COLUMN($G$2:$U$2)-6),1),$G48:$U48)</f>
        <v>0.99989932732617504</v>
      </c>
      <c r="AB48" s="19">
        <f t="array" ref="AB48">SUMPRODUCT(IF(COLUMN($G$2:$U$2)-6&gt;AB$1,1-(COLUMN($G$2:$U$2)-6-AB$1)/(COLUMN($G$2:$U$2)-6),1),$G48:$U48)</f>
        <v>0.99999176724376304</v>
      </c>
      <c r="AC48" s="19">
        <f t="array" ref="AC48">SUMPRODUCT(IF(COLUMN($G$2:$U$2)-6&gt;AC$1,1-(COLUMN($G$2:$U$2)-6-AC$1)/(COLUMN($G$2:$U$2)-6),1),$G48:$U48)</f>
        <v>0.9999994616810095</v>
      </c>
      <c r="AD48" s="19">
        <f t="array" ref="AD48">SUMPRODUCT(IF(COLUMN($G$2:$U$2)-6&gt;AD$1,1-(COLUMN($G$2:$U$2)-6-AD$1)/(COLUMN($G$2:$U$2)-6),1),$G48:$U48)</f>
        <v>0.99999997204299951</v>
      </c>
      <c r="AE48" s="19">
        <f t="array" ref="AE48">SUMPRODUCT(IF(COLUMN($G$2:$U$2)-6&gt;AE$1,1-(COLUMN($G$2:$U$2)-6-AE$1)/(COLUMN($G$2:$U$2)-6),1),$G48:$U48)</f>
        <v>0.99999999886146251</v>
      </c>
      <c r="AF48" s="19">
        <f t="array" ref="AF48">SUMPRODUCT(IF(COLUMN($G$2:$U$2)-6&gt;AF$1,1-(COLUMN($G$2:$U$2)-6-AF$1)/(COLUMN($G$2:$U$2)-6),1),$G48:$U48)</f>
        <v>0.99999999996441047</v>
      </c>
      <c r="AG48" s="19">
        <f t="array" ref="AG48">SUMPRODUCT(IF(COLUMN($G$2:$U$2)-6&gt;AG$1,1-(COLUMN($G$2:$U$2)-6-AG$1)/(COLUMN($G$2:$U$2)-6),1),$G48:$U48)</f>
        <v>0.99999999999917544</v>
      </c>
      <c r="AH48" s="19">
        <f t="array" ref="AH48">SUMPRODUCT(IF(COLUMN($G$2:$U$2)-6&gt;AH$1,1-(COLUMN($G$2:$U$2)-6-AH$1)/(COLUMN($G$2:$U$2)-6),1),$G48:$U48)</f>
        <v>0.99999999999998657</v>
      </c>
      <c r="AI48" s="19">
        <f t="array" ref="AI48">SUMPRODUCT(IF(COLUMN($G$2:$U$2)-6&gt;AI$1,1-(COLUMN($G$2:$U$2)-6-AI$1)/(COLUMN($G$2:$U$2)-6),1),$G48:$U48)</f>
        <v>0.99999999999999989</v>
      </c>
      <c r="AJ48" s="19">
        <f t="array" ref="AJ48">SUMPRODUCT(IF(COLUMN($G$2:$U$2)-6&gt;AJ$1,1-(COLUMN($G$2:$U$2)-6-AJ$1)/(COLUMN($G$2:$U$2)-6),1),$G48:$U48)</f>
        <v>1</v>
      </c>
      <c r="AK48" s="19">
        <f t="array" ref="AK48">SUMPRODUCT(IF(COLUMN($G$2:$U$2)-6&gt;AK$1,1-(COLUMN($G$2:$U$2)-6-AK$1)/(COLUMN($G$2:$U$2)-6),1),$G48:$U48)</f>
        <v>1</v>
      </c>
    </row>
    <row r="49" spans="1:37" x14ac:dyDescent="0.25">
      <c r="A49" s="5" t="s">
        <v>107</v>
      </c>
      <c r="B49" s="4" t="s">
        <v>106</v>
      </c>
      <c r="C49" s="21">
        <v>2.4</v>
      </c>
      <c r="D49" s="5" t="s">
        <v>231</v>
      </c>
      <c r="G49" s="19">
        <f t="shared" si="1"/>
        <v>0.58047561531053671</v>
      </c>
      <c r="H49" s="19">
        <f>(_xlfn.BINOM.DIST(COLUMN()-6,15,$C49/35,1)-BINOMDIST(0,15,$C49/35,1))/(1-BINOMDIST(0,15,$C49/35,1))-SUM($G49:G49)</f>
        <v>0.29914080789009234</v>
      </c>
      <c r="I49" s="19">
        <f>(_xlfn.BINOM.DIST(COLUMN()-6,15,$C49/35,1)-BINOMDIST(0,15,$C49/35,1))/(1-BINOMDIST(0,15,$C49/35,1))-SUM($G49:H49)</f>
        <v>9.5431423375980429E-2</v>
      </c>
      <c r="J49" s="19">
        <f>(_xlfn.BINOM.DIST(COLUMN()-6,15,$C49/35,1)-BINOMDIST(0,15,$C49/35,1))/(1-BINOMDIST(0,15,$C49/35,1))-SUM($G49:I49)</f>
        <v>2.1076878782425257E-2</v>
      </c>
      <c r="K49" s="19">
        <f>(_xlfn.BINOM.DIST(COLUMN()-6,15,$C49/35,1)-BINOMDIST(0,15,$C49/35,1))/(1-BINOMDIST(0,15,$C49/35,1))-SUM($G49:J49)</f>
        <v>3.4136785267240288E-3</v>
      </c>
      <c r="L49" s="19">
        <f>(_xlfn.BINOM.DIST(COLUMN()-6,15,$C49/35,1)-BINOMDIST(0,15,$C49/35,1))/(1-BINOMDIST(0,15,$C49/35,1))-SUM($G49:K49)</f>
        <v>4.188562609478419E-4</v>
      </c>
      <c r="M49" s="19">
        <f>(_xlfn.BINOM.DIST(COLUMN()-6,15,$C49/35,1)-BINOMDIST(0,15,$C49/35,1))/(1-BINOMDIST(0,15,$C49/35,1))-SUM($G49:L49)</f>
        <v>3.9646341965071663E-5</v>
      </c>
      <c r="N49" s="19">
        <f>(_xlfn.BINOM.DIST(COLUMN()-6,15,$C49/35,1)-BINOMDIST(0,15,$C49/35,1))/(1-BINOMDIST(0,15,$C49/35,1))-SUM($G49:M49)</f>
        <v>2.9187491017435008E-6</v>
      </c>
      <c r="O49" s="19">
        <f>(_xlfn.BINOM.DIST(COLUMN()-6,15,$C49/35,1)-BINOMDIST(0,15,$C49/35,1))/(1-BINOMDIST(0,15,$C49/35,1))-SUM($G49:N49)</f>
        <v>1.6712673789331944E-7</v>
      </c>
      <c r="P49" s="19">
        <f>(_xlfn.BINOM.DIST(COLUMN()-6,15,$C49/35,1)-BINOMDIST(0,15,$C49/35,1))/(1-BINOMDIST(0,15,$C49/35,1))-SUM($G49:O49)</f>
        <v>7.3822853385863141E-9</v>
      </c>
      <c r="Q49" s="19">
        <f>(_xlfn.BINOM.DIST(COLUMN()-6,15,$C49/35,1)-BINOMDIST(0,15,$C49/35,1))/(1-BINOMDIST(0,15,$C49/35,1))-SUM($G49:P49)</f>
        <v>2.4703705747697313E-10</v>
      </c>
      <c r="R49" s="19">
        <f>(_xlfn.BINOM.DIST(COLUMN()-6,15,$C49/35,1)-BINOMDIST(0,15,$C49/35,1))/(1-BINOMDIST(0,15,$C49/35,1))-SUM($G49:Q49)</f>
        <v>6.0622618036632048E-12</v>
      </c>
      <c r="S49" s="19">
        <f>(_xlfn.BINOM.DIST(COLUMN()-6,15,$C49/35,1)-BINOMDIST(0,15,$C49/35,1))/(1-BINOMDIST(0,15,$C49/35,1))-SUM($G49:R49)</f>
        <v>1.0302869668521453E-13</v>
      </c>
      <c r="T49" s="19">
        <f>(_xlfn.BINOM.DIST(COLUMN()-6,15,$C49/35,1)-BINOMDIST(0,15,$C49/35,1))/(1-BINOMDIST(0,15,$C49/35,1))-SUM($G49:S49)</f>
        <v>0</v>
      </c>
      <c r="U49" s="19">
        <f>(_xlfn.BINOM.DIST(COLUMN()-6,15,$C49/35,1)-BINOMDIST(0,15,$C49/35,1))/(1-BINOMDIST(0,15,$C49/35,1))-SUM($G49:T49)</f>
        <v>0</v>
      </c>
      <c r="W49" s="19">
        <f t="array" ref="W49">SUMPRODUCT(IF(COLUMN($G$2:$U$2)-6&gt;W$1,1-(COLUMN($G$2:$U$2)-6-W$1)/(COLUMN($G$2:$U$2)-6),1),$G49:$U49)</f>
        <v>0.76788430642963146</v>
      </c>
      <c r="X49" s="19">
        <f t="array" ref="X49">SUMPRODUCT(IF(COLUMN($G$2:$U$2)-6&gt;X$1,1-(COLUMN($G$2:$U$2)-6-X$1)/(COLUMN($G$2:$U$2)-6),1),$G49:$U49)</f>
        <v>0.95529299754872632</v>
      </c>
      <c r="Y49" s="19">
        <f t="array" ref="Y49">SUMPRODUCT(IF(COLUMN($G$2:$U$2)-6&gt;Y$1,1-(COLUMN($G$2:$U$2)-6-Y$1)/(COLUMN($G$2:$U$2)-6),1),$G49:$U49)</f>
        <v>0.99313128472277468</v>
      </c>
      <c r="Z49" s="19">
        <f t="array" ref="Z49">SUMPRODUCT(IF(COLUMN($G$2:$U$2)-6&gt;Z$1,1-(COLUMN($G$2:$U$2)-6-Z$1)/(COLUMN($G$2:$U$2)-6),1),$G49:$U49)</f>
        <v>0.99915909743816333</v>
      </c>
      <c r="AA49" s="19">
        <f t="array" ref="AA49">SUMPRODUCT(IF(COLUMN($G$2:$U$2)-6&gt;AA$1,1-(COLUMN($G$2:$U$2)-6-AA$1)/(COLUMN($G$2:$U$2)-6),1),$G49:$U49)</f>
        <v>0.99991769045794543</v>
      </c>
      <c r="AB49" s="19">
        <f t="array" ref="AB49">SUMPRODUCT(IF(COLUMN($G$2:$U$2)-6&gt;AB$1,1-(COLUMN($G$2:$U$2)-6-AB$1)/(COLUMN($G$2:$U$2)-6),1),$G49:$U49)</f>
        <v>0.99999354777238281</v>
      </c>
      <c r="AC49" s="19">
        <f t="array" ref="AC49">SUMPRODUCT(IF(COLUMN($G$2:$U$2)-6&gt;AC$1,1-(COLUMN($G$2:$U$2)-6-AC$1)/(COLUMN($G$2:$U$2)-6),1),$G49:$U49)</f>
        <v>0.99999959570999541</v>
      </c>
      <c r="AD49" s="19">
        <f t="array" ref="AD49">SUMPRODUCT(IF(COLUMN($G$2:$U$2)-6&gt;AD$1,1-(COLUMN($G$2:$U$2)-6-AD$1)/(COLUMN($G$2:$U$2)-6),1),$G49:$U49)</f>
        <v>0.99999997988447031</v>
      </c>
      <c r="AE49" s="19">
        <f t="array" ref="AE49">SUMPRODUCT(IF(COLUMN($G$2:$U$2)-6&gt;AE$1,1-(COLUMN($G$2:$U$2)-6-AE$1)/(COLUMN($G$2:$U$2)-6),1),$G49:$U49)</f>
        <v>0.99999999921530736</v>
      </c>
      <c r="AF49" s="19">
        <f t="array" ref="AF49">SUMPRODUCT(IF(COLUMN($G$2:$U$2)-6&gt;AF$1,1-(COLUMN($G$2:$U$2)-6-AF$1)/(COLUMN($G$2:$U$2)-6),1),$G49:$U49)</f>
        <v>0.9999999999765069</v>
      </c>
      <c r="AG49" s="19">
        <f t="array" ref="AG49">SUMPRODUCT(IF(COLUMN($G$2:$U$2)-6&gt;AG$1,1-(COLUMN($G$2:$U$2)-6-AG$1)/(COLUMN($G$2:$U$2)-6),1),$G49:$U49)</f>
        <v>0.99999999999947797</v>
      </c>
      <c r="AH49" s="19">
        <f t="array" ref="AH49">SUMPRODUCT(IF(COLUMN($G$2:$U$2)-6&gt;AH$1,1-(COLUMN($G$2:$U$2)-6-AH$1)/(COLUMN($G$2:$U$2)-6),1),$G49:$U49)</f>
        <v>0.99999999999999112</v>
      </c>
      <c r="AI49" s="19">
        <f t="array" ref="AI49">SUMPRODUCT(IF(COLUMN($G$2:$U$2)-6&gt;AI$1,1-(COLUMN($G$2:$U$2)-6-AI$1)/(COLUMN($G$2:$U$2)-6),1),$G49:$U49)</f>
        <v>0.999999999999999</v>
      </c>
      <c r="AJ49" s="19">
        <f t="array" ref="AJ49">SUMPRODUCT(IF(COLUMN($G$2:$U$2)-6&gt;AJ$1,1-(COLUMN($G$2:$U$2)-6-AJ$1)/(COLUMN($G$2:$U$2)-6),1),$G49:$U49)</f>
        <v>0.999999999999999</v>
      </c>
      <c r="AK49" s="19">
        <f t="array" ref="AK49">SUMPRODUCT(IF(COLUMN($G$2:$U$2)-6&gt;AK$1,1-(COLUMN($G$2:$U$2)-6-AK$1)/(COLUMN($G$2:$U$2)-6),1),$G49:$U49)</f>
        <v>0.999999999999999</v>
      </c>
    </row>
    <row r="50" spans="1:37" x14ac:dyDescent="0.25">
      <c r="A50" s="5" t="s">
        <v>109</v>
      </c>
      <c r="B50" s="4" t="s">
        <v>108</v>
      </c>
      <c r="C50" s="21">
        <v>3.637</v>
      </c>
      <c r="D50" s="5" t="s">
        <v>231</v>
      </c>
      <c r="G50" s="19">
        <f t="shared" si="1"/>
        <v>0.41563457752517508</v>
      </c>
      <c r="H50" s="19">
        <f>(_xlfn.BINOM.DIST(COLUMN()-6,15,$C50/35,1)-BINOMDIST(0,15,$C50/35,1))/(1-BINOMDIST(0,15,$C50/35,1))-SUM($G50:G50)</f>
        <v>0.33739249144576211</v>
      </c>
      <c r="I50" s="19">
        <f>(_xlfn.BINOM.DIST(COLUMN()-6,15,$C50/35,1)-BINOMDIST(0,15,$C50/35,1))/(1-BINOMDIST(0,15,$C50/35,1))-SUM($G50:H50)</f>
        <v>0.16954430792172381</v>
      </c>
      <c r="J50" s="19">
        <f>(_xlfn.BINOM.DIST(COLUMN()-6,15,$C50/35,1)-BINOMDIST(0,15,$C50/35,1))/(1-BINOMDIST(0,15,$C50/35,1))-SUM($G50:I50)</f>
        <v>5.8983450044126307E-2</v>
      </c>
      <c r="K50" s="19">
        <f>(_xlfn.BINOM.DIST(COLUMN()-6,15,$C50/35,1)-BINOMDIST(0,15,$C50/35,1))/(1-BINOMDIST(0,15,$C50/35,1))-SUM($G50:J50)</f>
        <v>1.5047992130315269E-2</v>
      </c>
      <c r="L50" s="19">
        <f>(_xlfn.BINOM.DIST(COLUMN()-6,15,$C50/35,1)-BINOMDIST(0,15,$C50/35,1))/(1-BINOMDIST(0,15,$C50/35,1))-SUM($G50:K50)</f>
        <v>2.9083924464047284E-3</v>
      </c>
      <c r="M50" s="19">
        <f>(_xlfn.BINOM.DIST(COLUMN()-6,15,$C50/35,1)-BINOMDIST(0,15,$C50/35,1))/(1-BINOMDIST(0,15,$C50/35,1))-SUM($G50:L50)</f>
        <v>4.3363385403261123E-4</v>
      </c>
      <c r="N50" s="19">
        <f>(_xlfn.BINOM.DIST(COLUMN()-6,15,$C50/35,1)-BINOMDIST(0,15,$C50/35,1))/(1-BINOMDIST(0,15,$C50/35,1))-SUM($G50:M50)</f>
        <v>5.0286207541216932E-5</v>
      </c>
      <c r="O50" s="19">
        <f>(_xlfn.BINOM.DIST(COLUMN()-6,15,$C50/35,1)-BINOMDIST(0,15,$C50/35,1))/(1-BINOMDIST(0,15,$C50/35,1))-SUM($G50:N50)</f>
        <v>4.5355516505862781E-6</v>
      </c>
      <c r="P50" s="19">
        <f>(_xlfn.BINOM.DIST(COLUMN()-6,15,$C50/35,1)-BINOMDIST(0,15,$C50/35,1))/(1-BINOMDIST(0,15,$C50/35,1))-SUM($G50:O50)</f>
        <v>3.155782549724151E-7</v>
      </c>
      <c r="Q50" s="19">
        <f>(_xlfn.BINOM.DIST(COLUMN()-6,15,$C50/35,1)-BINOMDIST(0,15,$C50/35,1))/(1-BINOMDIST(0,15,$C50/35,1))-SUM($G50:P50)</f>
        <v>1.6634513100299841E-8</v>
      </c>
      <c r="R50" s="19">
        <f>(_xlfn.BINOM.DIST(COLUMN()-6,15,$C50/35,1)-BINOMDIST(0,15,$C50/35,1))/(1-BINOMDIST(0,15,$C50/35,1))-SUM($G50:Q50)</f>
        <v>6.4300542668149774E-10</v>
      </c>
      <c r="S50" s="19">
        <f>(_xlfn.BINOM.DIST(COLUMN()-6,15,$C50/35,1)-BINOMDIST(0,15,$C50/35,1))/(1-BINOMDIST(0,15,$C50/35,1))-SUM($G50:R50)</f>
        <v>1.7207568703270226E-11</v>
      </c>
      <c r="T50" s="19">
        <f>(_xlfn.BINOM.DIST(COLUMN()-6,15,$C50/35,1)-BINOMDIST(0,15,$C50/35,1))/(1-BINOMDIST(0,15,$C50/35,1))-SUM($G50:S50)</f>
        <v>2.8499425042127768E-13</v>
      </c>
      <c r="U50" s="19">
        <f>(_xlfn.BINOM.DIST(COLUMN()-6,15,$C50/35,1)-BINOMDIST(0,15,$C50/35,1))/(1-BINOMDIST(0,15,$C50/35,1))-SUM($G50:T50)</f>
        <v>2.2204460492503131E-15</v>
      </c>
      <c r="W50" s="19">
        <f t="array" ref="W50">SUMPRODUCT(IF(COLUMN($G$2:$U$2)-6&gt;W$1,1-(COLUMN($G$2:$U$2)-6-W$1)/(COLUMN($G$2:$U$2)-6),1),$G50:$U50)</f>
        <v>0.659154556111334</v>
      </c>
      <c r="X50" s="19">
        <f t="array" ref="X50">SUMPRODUCT(IF(COLUMN($G$2:$U$2)-6&gt;X$1,1-(COLUMN($G$2:$U$2)-6-X$1)/(COLUMN($G$2:$U$2)-6),1),$G50:$U50)</f>
        <v>0.90267453469749315</v>
      </c>
      <c r="Y50" s="19">
        <f t="array" ref="Y50">SUMPRODUCT(IF(COLUMN($G$2:$U$2)-6&gt;Y$1,1-(COLUMN($G$2:$U$2)-6-Y$1)/(COLUMN($G$2:$U$2)-6),1),$G50:$U50)</f>
        <v>0.97749826756077052</v>
      </c>
      <c r="Z50" s="19">
        <f t="array" ref="Z50">SUMPRODUCT(IF(COLUMN($G$2:$U$2)-6&gt;Z$1,1-(COLUMN($G$2:$U$2)-6-Z$1)/(COLUMN($G$2:$U$2)-6),1),$G50:$U50)</f>
        <v>0.99580723111680725</v>
      </c>
      <c r="AA50" s="19">
        <f t="array" ref="AA50">SUMPRODUCT(IF(COLUMN($G$2:$U$2)-6&gt;AA$1,1-(COLUMN($G$2:$U$2)-6-AA$1)/(COLUMN($G$2:$U$2)-6),1),$G50:$U50)</f>
        <v>0.99937033216181259</v>
      </c>
      <c r="AB50" s="19">
        <f t="array" ref="AB50">SUMPRODUCT(IF(COLUMN($G$2:$U$2)-6&gt;AB$1,1-(COLUMN($G$2:$U$2)-6-AB$1)/(COLUMN($G$2:$U$2)-6),1),$G50:$U50)</f>
        <v>0.99992383478075453</v>
      </c>
      <c r="AC50" s="19">
        <f t="array" ref="AC50">SUMPRODUCT(IF(COLUMN($G$2:$U$2)-6&gt;AC$1,1-(COLUMN($G$2:$U$2)-6-AC$1)/(COLUMN($G$2:$U$2)-6),1),$G50:$U50)</f>
        <v>0.99999260532529555</v>
      </c>
      <c r="AD50" s="19">
        <f t="array" ref="AD50">SUMPRODUCT(IF(COLUMN($G$2:$U$2)-6&gt;AD$1,1-(COLUMN($G$2:$U$2)-6-AD$1)/(COLUMN($G$2:$U$2)-6),1),$G50:$U50)</f>
        <v>0.99999942817640375</v>
      </c>
      <c r="AE50" s="19">
        <f t="array" ref="AE50">SUMPRODUCT(IF(COLUMN($G$2:$U$2)-6&gt;AE$1,1-(COLUMN($G$2:$U$2)-6-AE$1)/(COLUMN($G$2:$U$2)-6),1),$G50:$U50)</f>
        <v>0.99999996525156898</v>
      </c>
      <c r="AF50" s="19">
        <f t="array" ref="AF50">SUMPRODUCT(IF(COLUMN($G$2:$U$2)-6&gt;AF$1,1-(COLUMN($G$2:$U$2)-6-AF$1)/(COLUMN($G$2:$U$2)-6),1),$G50:$U50)</f>
        <v>0.99999999837655085</v>
      </c>
      <c r="AG50" s="19">
        <f t="array" ref="AG50">SUMPRODUCT(IF(COLUMN($G$2:$U$2)-6&gt;AG$1,1-(COLUMN($G$2:$U$2)-6-AG$1)/(COLUMN($G$2:$U$2)-6),1),$G50:$U50)</f>
        <v>0.99999999994370725</v>
      </c>
      <c r="AH50" s="19">
        <f t="array" ref="AH50">SUMPRODUCT(IF(COLUMN($G$2:$U$2)-6&gt;AH$1,1-(COLUMN($G$2:$U$2)-6-AH$1)/(COLUMN($G$2:$U$2)-6),1),$G50:$U50)</f>
        <v>0.9999999999986352</v>
      </c>
      <c r="AI50" s="19">
        <f t="array" ref="AI50">SUMPRODUCT(IF(COLUMN($G$2:$U$2)-6&gt;AI$1,1-(COLUMN($G$2:$U$2)-6-AI$1)/(COLUMN($G$2:$U$2)-6),1),$G50:$U50)</f>
        <v>0.99999999999997935</v>
      </c>
      <c r="AJ50" s="19">
        <f t="array" ref="AJ50">SUMPRODUCT(IF(COLUMN($G$2:$U$2)-6&gt;AJ$1,1-(COLUMN($G$2:$U$2)-6-AJ$1)/(COLUMN($G$2:$U$2)-6),1),$G50:$U50)</f>
        <v>0.99999999999999989</v>
      </c>
      <c r="AK50" s="19">
        <f t="array" ref="AK50">SUMPRODUCT(IF(COLUMN($G$2:$U$2)-6&gt;AK$1,1-(COLUMN($G$2:$U$2)-6-AK$1)/(COLUMN($G$2:$U$2)-6),1),$G50:$U50)</f>
        <v>1</v>
      </c>
    </row>
    <row r="51" spans="1:37" x14ac:dyDescent="0.25">
      <c r="A51" s="5" t="s">
        <v>111</v>
      </c>
      <c r="B51" s="4" t="s">
        <v>110</v>
      </c>
      <c r="C51" s="18">
        <v>2.5409999999999999</v>
      </c>
      <c r="D51" s="5" t="s">
        <v>231</v>
      </c>
      <c r="G51" s="19">
        <f t="shared" si="1"/>
        <v>0.55986709112402233</v>
      </c>
      <c r="H51" s="19">
        <f>(_xlfn.BINOM.DIST(COLUMN()-6,15,$C51/35,1)-BINOMDIST(0,15,$C51/35,1))/(1-BINOMDIST(0,15,$C51/35,1))-SUM($G51:G51)</f>
        <v>0.30679798976625827</v>
      </c>
      <c r="I51" s="19">
        <f>(_xlfn.BINOM.DIST(COLUMN()-6,15,$C51/35,1)-BINOMDIST(0,15,$C51/35,1))/(1-BINOMDIST(0,15,$C51/35,1))-SUM($G51:H51)</f>
        <v>0.10407445285795225</v>
      </c>
      <c r="J51" s="19">
        <f>(_xlfn.BINOM.DIST(COLUMN()-6,15,$C51/35,1)-BINOMDIST(0,15,$C51/35,1))/(1-BINOMDIST(0,15,$C51/35,1))-SUM($G51:I51)</f>
        <v>2.4441897598082685E-2</v>
      </c>
      <c r="K51" s="19">
        <f>(_xlfn.BINOM.DIST(COLUMN()-6,15,$C51/35,1)-BINOMDIST(0,15,$C51/35,1))/(1-BINOMDIST(0,15,$C51/35,1))-SUM($G51:J51)</f>
        <v>4.2094672033274882E-3</v>
      </c>
      <c r="L51" s="19">
        <f>(_xlfn.BINOM.DIST(COLUMN()-6,15,$C51/35,1)-BINOMDIST(0,15,$C51/35,1))/(1-BINOMDIST(0,15,$C51/35,1))-SUM($G51:K51)</f>
        <v>5.492188177728119E-4</v>
      </c>
      <c r="M51" s="19">
        <f>(_xlfn.BINOM.DIST(COLUMN()-6,15,$C51/35,1)-BINOMDIST(0,15,$C51/35,1))/(1-BINOMDIST(0,15,$C51/35,1))-SUM($G51:L51)</f>
        <v>5.5278901927580115E-5</v>
      </c>
      <c r="N51" s="19">
        <f>(_xlfn.BINOM.DIST(COLUMN()-6,15,$C51/35,1)-BINOMDIST(0,15,$C51/35,1))/(1-BINOMDIST(0,15,$C51/35,1))-SUM($G51:M51)</f>
        <v>4.3274188914477207E-6</v>
      </c>
      <c r="O51" s="19">
        <f>(_xlfn.BINOM.DIST(COLUMN()-6,15,$C51/35,1)-BINOMDIST(0,15,$C51/35,1))/(1-BINOMDIST(0,15,$C51/35,1))-SUM($G51:N51)</f>
        <v>2.634838474069312E-7</v>
      </c>
      <c r="P51" s="19">
        <f>(_xlfn.BINOM.DIST(COLUMN()-6,15,$C51/35,1)-BINOMDIST(0,15,$C51/35,1))/(1-BINOMDIST(0,15,$C51/35,1))-SUM($G51:O51)</f>
        <v>1.2375842461942455E-8</v>
      </c>
      <c r="Q51" s="19">
        <f>(_xlfn.BINOM.DIST(COLUMN()-6,15,$C51/35,1)-BINOMDIST(0,15,$C51/35,1))/(1-BINOMDIST(0,15,$C51/35,1))-SUM($G51:P51)</f>
        <v>4.4037407054275945E-10</v>
      </c>
      <c r="R51" s="19">
        <f>(_xlfn.BINOM.DIST(COLUMN()-6,15,$C51/35,1)-BINOMDIST(0,15,$C51/35,1))/(1-BINOMDIST(0,15,$C51/35,1))-SUM($G51:Q51)</f>
        <v>1.1491363416382683E-11</v>
      </c>
      <c r="S51" s="19">
        <f>(_xlfn.BINOM.DIST(COLUMN()-6,15,$C51/35,1)-BINOMDIST(0,15,$C51/35,1))/(1-BINOMDIST(0,15,$C51/35,1))-SUM($G51:R51)</f>
        <v>2.0750068330244176E-13</v>
      </c>
      <c r="T51" s="19">
        <f>(_xlfn.BINOM.DIST(COLUMN()-6,15,$C51/35,1)-BINOMDIST(0,15,$C51/35,1))/(1-BINOMDIST(0,15,$C51/35,1))-SUM($G51:S51)</f>
        <v>2.3314683517128287E-15</v>
      </c>
      <c r="U51" s="19">
        <f>(_xlfn.BINOM.DIST(COLUMN()-6,15,$C51/35,1)-BINOMDIST(0,15,$C51/35,1))/(1-BINOMDIST(0,15,$C51/35,1))-SUM($G51:T51)</f>
        <v>0</v>
      </c>
      <c r="W51" s="19">
        <f t="array" ref="W51">SUMPRODUCT(IF(COLUMN($G$2:$U$2)-6&gt;W$1,1-(COLUMN($G$2:$U$2)-6-W$1)/(COLUMN($G$2:$U$2)-6),1),$G51:$U51)</f>
        <v>0.75500994307087677</v>
      </c>
      <c r="X51" s="19">
        <f t="array" ref="X51">SUMPRODUCT(IF(COLUMN($G$2:$U$2)-6&gt;X$1,1-(COLUMN($G$2:$U$2)-6-X$1)/(COLUMN($G$2:$U$2)-6),1),$G51:$U51)</f>
        <v>0.95015279501773087</v>
      </c>
      <c r="Y51" s="19">
        <f t="array" ref="Y51">SUMPRODUCT(IF(COLUMN($G$2:$U$2)-6&gt;Y$1,1-(COLUMN($G$2:$U$2)-6-Y$1)/(COLUMN($G$2:$U$2)-6),1),$G51:$U51)</f>
        <v>0.99189665208145605</v>
      </c>
      <c r="Z51" s="19">
        <f t="array" ref="Z51">SUMPRODUCT(IF(COLUMN($G$2:$U$2)-6&gt;Z$1,1-(COLUMN($G$2:$U$2)-6-Z$1)/(COLUMN($G$2:$U$2)-6),1),$G51:$U51)</f>
        <v>0.99894902485919734</v>
      </c>
      <c r="AA51" s="19">
        <f t="array" ref="AA51">SUMPRODUCT(IF(COLUMN($G$2:$U$2)-6&gt;AA$1,1-(COLUMN($G$2:$U$2)-6-AA$1)/(COLUMN($G$2:$U$2)-6),1),$G51:$U51)</f>
        <v>0.99989092323741757</v>
      </c>
      <c r="AB51" s="19">
        <f t="array" ref="AB51">SUMPRODUCT(IF(COLUMN($G$2:$U$2)-6&gt;AB$1,1-(COLUMN($G$2:$U$2)-6-AB$1)/(COLUMN($G$2:$U$2)-6),1),$G51:$U51)</f>
        <v>0.99999092817497259</v>
      </c>
      <c r="AC51" s="19">
        <f t="array" ref="AC51">SUMPRODUCT(IF(COLUMN($G$2:$U$2)-6&gt;AC$1,1-(COLUMN($G$2:$U$2)-6-AC$1)/(COLUMN($G$2:$U$2)-6),1),$G51:$U51)</f>
        <v>0.99999939664289861</v>
      </c>
      <c r="AD51" s="19">
        <f t="array" ref="AD51">SUMPRODUCT(IF(COLUMN($G$2:$U$2)-6&gt;AD$1,1-(COLUMN($G$2:$U$2)-6-AD$1)/(COLUMN($G$2:$U$2)-6),1),$G51:$U51)</f>
        <v>0.99999996812483505</v>
      </c>
      <c r="AE51" s="19">
        <f t="array" ref="AE51">SUMPRODUCT(IF(COLUMN($G$2:$U$2)-6&gt;AE$1,1-(COLUMN($G$2:$U$2)-6-AE$1)/(COLUMN($G$2:$U$2)-6),1),$G51:$U51)</f>
        <v>0.99999999867941014</v>
      </c>
      <c r="AF51" s="19">
        <f t="array" ref="AF51">SUMPRODUCT(IF(COLUMN($G$2:$U$2)-6&gt;AF$1,1-(COLUMN($G$2:$U$2)-6-AF$1)/(COLUMN($G$2:$U$2)-6),1),$G51:$U51)</f>
        <v>0.99999999995800226</v>
      </c>
      <c r="AG51" s="19">
        <f t="array" ref="AG51">SUMPRODUCT(IF(COLUMN($G$2:$U$2)-6&gt;AG$1,1-(COLUMN($G$2:$U$2)-6-AG$1)/(COLUMN($G$2:$U$2)-6),1),$G51:$U51)</f>
        <v>0.9999999999990099</v>
      </c>
      <c r="AH51" s="19">
        <f t="array" ref="AH51">SUMPRODUCT(IF(COLUMN($G$2:$U$2)-6&gt;AH$1,1-(COLUMN($G$2:$U$2)-6-AH$1)/(COLUMN($G$2:$U$2)-6),1),$G51:$U51)</f>
        <v>0.99999999999998368</v>
      </c>
      <c r="AI51" s="19">
        <f t="array" ref="AI51">SUMPRODUCT(IF(COLUMN($G$2:$U$2)-6&gt;AI$1,1-(COLUMN($G$2:$U$2)-6-AI$1)/(COLUMN($G$2:$U$2)-6),1),$G51:$U51)</f>
        <v>0.99999999999999978</v>
      </c>
      <c r="AJ51" s="19">
        <f t="array" ref="AJ51">SUMPRODUCT(IF(COLUMN($G$2:$U$2)-6&gt;AJ$1,1-(COLUMN($G$2:$U$2)-6-AJ$1)/(COLUMN($G$2:$U$2)-6),1),$G51:$U51)</f>
        <v>1</v>
      </c>
      <c r="AK51" s="19">
        <f t="array" ref="AK51">SUMPRODUCT(IF(COLUMN($G$2:$U$2)-6&gt;AK$1,1-(COLUMN($G$2:$U$2)-6-AK$1)/(COLUMN($G$2:$U$2)-6),1),$G51:$U51)</f>
        <v>1</v>
      </c>
    </row>
    <row r="52" spans="1:37" x14ac:dyDescent="0.25">
      <c r="A52" s="5" t="s">
        <v>113</v>
      </c>
      <c r="B52" s="4" t="s">
        <v>112</v>
      </c>
      <c r="C52" s="20">
        <v>4.8</v>
      </c>
      <c r="D52" s="5" t="s">
        <v>231</v>
      </c>
      <c r="G52" s="19">
        <f t="shared" si="1"/>
        <v>0.29291018229908239</v>
      </c>
      <c r="H52" s="19">
        <f>(_xlfn.BINOM.DIST(COLUMN()-6,15,$C52/35,1)-BINOMDIST(0,15,$C52/35,1))/(1-BINOMDIST(0,15,$C52/35,1))-SUM($G52:G52)</f>
        <v>0.3258868253393763</v>
      </c>
      <c r="I52" s="19">
        <f>(_xlfn.BINOM.DIST(COLUMN()-6,15,$C52/35,1)-BINOMDIST(0,15,$C52/35,1))/(1-BINOMDIST(0,15,$C52/35,1))-SUM($G52:H52)</f>
        <v>0.2244518532138754</v>
      </c>
      <c r="J52" s="19">
        <f>(_xlfn.BINOM.DIST(COLUMN()-6,15,$C52/35,1)-BINOMDIST(0,15,$C52/35,1))/(1-BINOMDIST(0,15,$C52/35,1))-SUM($G52:I52)</f>
        <v>0.10702340020794032</v>
      </c>
      <c r="K52" s="19">
        <f>(_xlfn.BINOM.DIST(COLUMN()-6,15,$C52/35,1)-BINOMDIST(0,15,$C52/35,1))/(1-BINOMDIST(0,15,$C52/35,1))-SUM($G52:J52)</f>
        <v>3.7422751860789916E-2</v>
      </c>
      <c r="L52" s="19">
        <f>(_xlfn.BINOM.DIST(COLUMN()-6,15,$C52/35,1)-BINOMDIST(0,15,$C52/35,1))/(1-BINOMDIST(0,15,$C52/35,1))-SUM($G52:K52)</f>
        <v>9.9133117512026914E-3</v>
      </c>
      <c r="M52" s="19">
        <f>(_xlfn.BINOM.DIST(COLUMN()-6,15,$C52/35,1)-BINOMDIST(0,15,$C52/35,1))/(1-BINOMDIST(0,15,$C52/35,1))-SUM($G52:L52)</f>
        <v>2.0258044827431432E-3</v>
      </c>
      <c r="N52" s="19">
        <f>(_xlfn.BINOM.DIST(COLUMN()-6,15,$C52/35,1)-BINOMDIST(0,15,$C52/35,1))/(1-BINOMDIST(0,15,$C52/35,1))-SUM($G52:M52)</f>
        <v>3.2198216944279157E-4</v>
      </c>
      <c r="O52" s="19">
        <f>(_xlfn.BINOM.DIST(COLUMN()-6,15,$C52/35,1)-BINOMDIST(0,15,$C52/35,1))/(1-BINOMDIST(0,15,$C52/35,1))-SUM($G52:N52)</f>
        <v>3.9803535295312997E-5</v>
      </c>
      <c r="P52" s="19">
        <f>(_xlfn.BINOM.DIST(COLUMN()-6,15,$C52/35,1)-BINOMDIST(0,15,$C52/35,1))/(1-BINOMDIST(0,15,$C52/35,1))-SUM($G52:O52)</f>
        <v>3.7958338294785676E-6</v>
      </c>
      <c r="Q52" s="19">
        <f>(_xlfn.BINOM.DIST(COLUMN()-6,15,$C52/35,1)-BINOMDIST(0,15,$C52/35,1))/(1-BINOMDIST(0,15,$C52/35,1))-SUM($G52:P52)</f>
        <v>2.7423242598967335E-7</v>
      </c>
      <c r="R52" s="19">
        <f>(_xlfn.BINOM.DIST(COLUMN()-6,15,$C52/35,1)-BINOMDIST(0,15,$C52/35,1))/(1-BINOMDIST(0,15,$C52/35,1))-SUM($G52:Q52)</f>
        <v>1.4528870329044707E-8</v>
      </c>
      <c r="S52" s="19">
        <f>(_xlfn.BINOM.DIST(COLUMN()-6,15,$C52/35,1)-BINOMDIST(0,15,$C52/35,1))/(1-BINOMDIST(0,15,$C52/35,1))-SUM($G52:R52)</f>
        <v>5.3289783696897075E-10</v>
      </c>
      <c r="T52" s="19">
        <f>(_xlfn.BINOM.DIST(COLUMN()-6,15,$C52/35,1)-BINOMDIST(0,15,$C52/35,1))/(1-BINOMDIST(0,15,$C52/35,1))-SUM($G52:S52)</f>
        <v>1.2099987678482194E-11</v>
      </c>
      <c r="U52" s="19">
        <f>(_xlfn.BINOM.DIST(COLUMN()-6,15,$C52/35,1)-BINOMDIST(0,15,$C52/35,1))/(1-BINOMDIST(0,15,$C52/35,1))-SUM($G52:T52)</f>
        <v>1.2811973704174306E-13</v>
      </c>
      <c r="W52" s="19">
        <f t="array" ref="W52">SUMPRODUCT(IF(COLUMN($G$2:$U$2)-6&gt;W$1,1-(COLUMN($G$2:$U$2)-6-W$1)/(COLUMN($G$2:$U$2)-6),1),$G52:$U52)</f>
        <v>0.56689797521555196</v>
      </c>
      <c r="X52" s="19">
        <f t="array" ref="X52">SUMPRODUCT(IF(COLUMN($G$2:$U$2)-6&gt;X$1,1-(COLUMN($G$2:$U$2)-6-X$1)/(COLUMN($G$2:$U$2)-6),1),$G52:$U52)</f>
        <v>0.84088576813202154</v>
      </c>
      <c r="Y52" s="19">
        <f t="array" ref="Y52">SUMPRODUCT(IF(COLUMN($G$2:$U$2)-6&gt;Y$1,1-(COLUMN($G$2:$U$2)-6-Y$1)/(COLUMN($G$2:$U$2)-6),1),$G52:$U52)</f>
        <v>0.95193014837880274</v>
      </c>
      <c r="Z52" s="19">
        <f t="array" ref="Z52">SUMPRODUCT(IF(COLUMN($G$2:$U$2)-6&gt;Z$1,1-(COLUMN($G$2:$U$2)-6-Z$1)/(COLUMN($G$2:$U$2)-6),1),$G52:$U52)</f>
        <v>0.98815724422095896</v>
      </c>
      <c r="AA52" s="19">
        <f t="array" ref="AA52">SUMPRODUCT(IF(COLUMN($G$2:$U$2)-6&gt;AA$1,1-(COLUMN($G$2:$U$2)-6-AA$1)/(COLUMN($G$2:$U$2)-6),1),$G52:$U52)</f>
        <v>0.99762849001113008</v>
      </c>
      <c r="AB52" s="19">
        <f t="array" ref="AB52">SUMPRODUCT(IF(COLUMN($G$2:$U$2)-6&gt;AB$1,1-(COLUMN($G$2:$U$2)-6-AB$1)/(COLUMN($G$2:$U$2)-6),1),$G52:$U52)</f>
        <v>0.99961518542914318</v>
      </c>
      <c r="AC52" s="19">
        <f t="array" ref="AC52">SUMPRODUCT(IF(COLUMN($G$2:$U$2)-6&gt;AC$1,1-(COLUMN($G$2:$U$2)-6-AC$1)/(COLUMN($G$2:$U$2)-6),1),$G52:$U52)</f>
        <v>0.9999496622219558</v>
      </c>
      <c r="AD52" s="19">
        <f t="array" ref="AD52">SUMPRODUCT(IF(COLUMN($G$2:$U$2)-6&gt;AD$1,1-(COLUMN($G$2:$U$2)-6-AD$1)/(COLUMN($G$2:$U$2)-6),1),$G52:$U52)</f>
        <v>0.99999473837437647</v>
      </c>
      <c r="AE52" s="19">
        <f t="array" ref="AE52">SUMPRODUCT(IF(COLUMN($G$2:$U$2)-6&gt;AE$1,1-(COLUMN($G$2:$U$2)-6-AE$1)/(COLUMN($G$2:$U$2)-6),1),$G52:$U52)</f>
        <v>0.99999956675561696</v>
      </c>
      <c r="AF52" s="19">
        <f t="array" ref="AF52">SUMPRODUCT(IF(COLUMN($G$2:$U$2)-6&gt;AF$1,1-(COLUMN($G$2:$U$2)-6-AF$1)/(COLUMN($G$2:$U$2)-6),1),$G52:$U52)</f>
        <v>0.99999997252182482</v>
      </c>
      <c r="AG52" s="19">
        <f t="array" ref="AG52">SUMPRODUCT(IF(COLUMN($G$2:$U$2)-6&gt;AG$1,1-(COLUMN($G$2:$U$2)-6-AG$1)/(COLUMN($G$2:$U$2)-6),1),$G52:$U52)</f>
        <v>0.99999999870464951</v>
      </c>
      <c r="AH52" s="19">
        <f t="array" ref="AH52">SUMPRODUCT(IF(COLUMN($G$2:$U$2)-6&gt;AH$1,1-(COLUMN($G$2:$U$2)-6-AH$1)/(COLUMN($G$2:$U$2)-6),1),$G52:$U52)</f>
        <v>0.99999999995725364</v>
      </c>
      <c r="AI52" s="19">
        <f t="array" ref="AI52">SUMPRODUCT(IF(COLUMN($G$2:$U$2)-6&gt;AI$1,1-(COLUMN($G$2:$U$2)-6-AI$1)/(COLUMN($G$2:$U$2)-6),1),$G52:$U52)</f>
        <v>0.99999999999911859</v>
      </c>
      <c r="AJ52" s="19">
        <f t="array" ref="AJ52">SUMPRODUCT(IF(COLUMN($G$2:$U$2)-6&gt;AJ$1,1-(COLUMN($G$2:$U$2)-6-AJ$1)/(COLUMN($G$2:$U$2)-6),1),$G52:$U52)</f>
        <v>0.99999999999999145</v>
      </c>
      <c r="AK52" s="19">
        <f t="array" ref="AK52">SUMPRODUCT(IF(COLUMN($G$2:$U$2)-6&gt;AK$1,1-(COLUMN($G$2:$U$2)-6-AK$1)/(COLUMN($G$2:$U$2)-6),1),$G52:$U52)</f>
        <v>1</v>
      </c>
    </row>
    <row r="53" spans="1:37" x14ac:dyDescent="0.25">
      <c r="A53" s="5" t="s">
        <v>115</v>
      </c>
      <c r="B53" s="4" t="s">
        <v>114</v>
      </c>
      <c r="C53" s="18">
        <v>2.78</v>
      </c>
      <c r="D53" s="5" t="s">
        <v>231</v>
      </c>
      <c r="G53" s="19">
        <f t="shared" si="1"/>
        <v>0.52600379659045515</v>
      </c>
      <c r="H53" s="19">
        <f>(_xlfn.BINOM.DIST(COLUMN()-6,15,$C53/35,1)-BINOMDIST(0,15,$C53/35,1))/(1-BINOMDIST(0,15,$C53/35,1))-SUM($G53:G53)</f>
        <v>0.31769192680478764</v>
      </c>
      <c r="I53" s="19">
        <f>(_xlfn.BINOM.DIST(COLUMN()-6,15,$C53/35,1)-BINOMDIST(0,15,$C53/35,1))/(1-BINOMDIST(0,15,$C53/35,1))-SUM($G53:H53)</f>
        <v>0.11878115285252444</v>
      </c>
      <c r="J53" s="19">
        <f>(_xlfn.BINOM.DIST(COLUMN()-6,15,$C53/35,1)-BINOMDIST(0,15,$C53/35,1))/(1-BINOMDIST(0,15,$C53/35,1))-SUM($G53:I53)</f>
        <v>3.0745959490690589E-2</v>
      </c>
      <c r="K53" s="19">
        <f>(_xlfn.BINOM.DIST(COLUMN()-6,15,$C53/35,1)-BINOMDIST(0,15,$C53/35,1))/(1-BINOMDIST(0,15,$C53/35,1))-SUM($G53:J53)</f>
        <v>5.8361976488225942E-3</v>
      </c>
      <c r="L53" s="19">
        <f>(_xlfn.BINOM.DIST(COLUMN()-6,15,$C53/35,1)-BINOMDIST(0,15,$C53/35,1))/(1-BINOMDIST(0,15,$C53/35,1))-SUM($G53:K53)</f>
        <v>8.3926285245849996E-4</v>
      </c>
      <c r="M53" s="19">
        <f>(_xlfn.BINOM.DIST(COLUMN()-6,15,$C53/35,1)-BINOMDIST(0,15,$C53/35,1))/(1-BINOMDIST(0,15,$C53/35,1))-SUM($G53:L53)</f>
        <v>9.3102582994220029E-5</v>
      </c>
      <c r="N53" s="19">
        <f>(_xlfn.BINOM.DIST(COLUMN()-6,15,$C53/35,1)-BINOMDIST(0,15,$C53/35,1))/(1-BINOMDIST(0,15,$C53/35,1))-SUM($G53:M53)</f>
        <v>8.0330596127220488E-6</v>
      </c>
      <c r="O53" s="19">
        <f>(_xlfn.BINOM.DIST(COLUMN()-6,15,$C53/35,1)-BINOMDIST(0,15,$C53/35,1))/(1-BINOMDIST(0,15,$C53/35,1))-SUM($G53:N53)</f>
        <v>5.3908317843021081E-7</v>
      </c>
      <c r="P53" s="19">
        <f>(_xlfn.BINOM.DIST(COLUMN()-6,15,$C53/35,1)-BINOMDIST(0,15,$C53/35,1))/(1-BINOMDIST(0,15,$C53/35,1))-SUM($G53:O53)</f>
        <v>2.7907844146746186E-8</v>
      </c>
      <c r="Q53" s="19">
        <f>(_xlfn.BINOM.DIST(COLUMN()-6,15,$C53/35,1)-BINOMDIST(0,15,$C53/35,1))/(1-BINOMDIST(0,15,$C53/35,1))-SUM($G53:P53)</f>
        <v>1.094518031763414E-9</v>
      </c>
      <c r="R53" s="19">
        <f>(_xlfn.BINOM.DIST(COLUMN()-6,15,$C53/35,1)-BINOMDIST(0,15,$C53/35,1))/(1-BINOMDIST(0,15,$C53/35,1))-SUM($G53:Q53)</f>
        <v>3.1478930573314301E-11</v>
      </c>
      <c r="S53" s="19">
        <f>(_xlfn.BINOM.DIST(COLUMN()-6,15,$C53/35,1)-BINOMDIST(0,15,$C53/35,1))/(1-BINOMDIST(0,15,$C53/35,1))-SUM($G53:R53)</f>
        <v>6.2683191970336338E-13</v>
      </c>
      <c r="T53" s="19">
        <f>(_xlfn.BINOM.DIST(COLUMN()-6,15,$C53/35,1)-BINOMDIST(0,15,$C53/35,1))/(1-BINOMDIST(0,15,$C53/35,1))-SUM($G53:S53)</f>
        <v>7.7715611723760958E-15</v>
      </c>
      <c r="U53" s="19">
        <f>(_xlfn.BINOM.DIST(COLUMN()-6,15,$C53/35,1)-BINOMDIST(0,15,$C53/35,1))/(1-BINOMDIST(0,15,$C53/35,1))-SUM($G53:T53)</f>
        <v>0</v>
      </c>
      <c r="W53" s="19">
        <f t="array" ref="W53">SUMPRODUCT(IF(COLUMN($G$2:$U$2)-6&gt;W$1,1-(COLUMN($G$2:$U$2)-6-W$1)/(COLUMN($G$2:$U$2)-6),1),$G53:$U53)</f>
        <v>0.73345145144741031</v>
      </c>
      <c r="X53" s="19">
        <f t="array" ref="X53">SUMPRODUCT(IF(COLUMN($G$2:$U$2)-6&gt;X$1,1-(COLUMN($G$2:$U$2)-6-X$1)/(COLUMN($G$2:$U$2)-6),1),$G53:$U53)</f>
        <v>0.94089910630436568</v>
      </c>
      <c r="Y53" s="19">
        <f t="array" ref="Y53">SUMPRODUCT(IF(COLUMN($G$2:$U$2)-6&gt;Y$1,1-(COLUMN($G$2:$U$2)-6-Y$1)/(COLUMN($G$2:$U$2)-6),1),$G53:$U53)</f>
        <v>0.9895007977589273</v>
      </c>
      <c r="Z53" s="19">
        <f t="array" ref="Z53">SUMPRODUCT(IF(COLUMN($G$2:$U$2)-6&gt;Z$1,1-(COLUMN($G$2:$U$2)-6-Z$1)/(COLUMN($G$2:$U$2)-6),1),$G53:$U53)</f>
        <v>0.9985087715959805</v>
      </c>
      <c r="AA53" s="19">
        <f t="array" ref="AA53">SUMPRODUCT(IF(COLUMN($G$2:$U$2)-6&gt;AA$1,1-(COLUMN($G$2:$U$2)-6-AA$1)/(COLUMN($G$2:$U$2)-6),1),$G53:$U53)</f>
        <v>0.99983025556036131</v>
      </c>
      <c r="AB53" s="19">
        <f t="array" ref="AB53">SUMPRODUCT(IF(COLUMN($G$2:$U$2)-6&gt;AB$1,1-(COLUMN($G$2:$U$2)-6-AB$1)/(COLUMN($G$2:$U$2)-6),1),$G53:$U53)</f>
        <v>0.99998449999497763</v>
      </c>
      <c r="AC53" s="19">
        <f t="array" ref="AC53">SUMPRODUCT(IF(COLUMN($G$2:$U$2)-6&gt;AC$1,1-(COLUMN($G$2:$U$2)-6-AC$1)/(COLUMN($G$2:$U$2)-6),1),$G53:$U53)</f>
        <v>0.9999988672875173</v>
      </c>
      <c r="AD53" s="19">
        <f t="array" ref="AD53">SUMPRODUCT(IF(COLUMN($G$2:$U$2)-6&gt;AD$1,1-(COLUMN($G$2:$U$2)-6-AD$1)/(COLUMN($G$2:$U$2)-6),1),$G53:$U53)</f>
        <v>0.99999993421105793</v>
      </c>
      <c r="AE53" s="19">
        <f t="array" ref="AE53">SUMPRODUCT(IF(COLUMN($G$2:$U$2)-6&gt;AE$1,1-(COLUMN($G$2:$U$2)-6-AE$1)/(COLUMN($G$2:$U$2)-6),1),$G53:$U53)</f>
        <v>0.99999999700214703</v>
      </c>
      <c r="AF53" s="19">
        <f t="array" ref="AF53">SUMPRODUCT(IF(COLUMN($G$2:$U$2)-6&gt;AF$1,1-(COLUMN($G$2:$U$2)-6-AF$1)/(COLUMN($G$2:$U$2)-6),1),$G53:$U53)</f>
        <v>0.99999999989510502</v>
      </c>
      <c r="AG53" s="19">
        <f t="array" ref="AG53">SUMPRODUCT(IF(COLUMN($G$2:$U$2)-6&gt;AG$1,1-(COLUMN($G$2:$U$2)-6-AG$1)/(COLUMN($G$2:$U$2)-6),1),$G53:$U53)</f>
        <v>0.99999999999727862</v>
      </c>
      <c r="AH53" s="19">
        <f t="array" ref="AH53">SUMPRODUCT(IF(COLUMN($G$2:$U$2)-6&gt;AH$1,1-(COLUMN($G$2:$U$2)-6-AH$1)/(COLUMN($G$2:$U$2)-6),1),$G53:$U53)</f>
        <v>0.99999999999995071</v>
      </c>
      <c r="AI53" s="19">
        <f t="array" ref="AI53">SUMPRODUCT(IF(COLUMN($G$2:$U$2)-6&gt;AI$1,1-(COLUMN($G$2:$U$2)-6-AI$1)/(COLUMN($G$2:$U$2)-6),1),$G53:$U53)</f>
        <v>0.99999999999999944</v>
      </c>
      <c r="AJ53" s="19">
        <f t="array" ref="AJ53">SUMPRODUCT(IF(COLUMN($G$2:$U$2)-6&gt;AJ$1,1-(COLUMN($G$2:$U$2)-6-AJ$1)/(COLUMN($G$2:$U$2)-6),1),$G53:$U53)</f>
        <v>1</v>
      </c>
      <c r="AK53" s="19">
        <f t="array" ref="AK53">SUMPRODUCT(IF(COLUMN($G$2:$U$2)-6&gt;AK$1,1-(COLUMN($G$2:$U$2)-6-AK$1)/(COLUMN($G$2:$U$2)-6),1),$G53:$U53)</f>
        <v>1</v>
      </c>
    </row>
    <row r="54" spans="1:37" x14ac:dyDescent="0.25">
      <c r="A54" s="5" t="s">
        <v>117</v>
      </c>
      <c r="B54" s="4" t="s">
        <v>116</v>
      </c>
      <c r="C54" s="18">
        <v>3.5169999999999999</v>
      </c>
      <c r="D54" s="5" t="s">
        <v>231</v>
      </c>
      <c r="G54" s="19">
        <f t="shared" si="1"/>
        <v>0.43005232493163459</v>
      </c>
      <c r="H54" s="19">
        <f>(_xlfn.BINOM.DIST(COLUMN()-6,15,$C54/35,1)-BINOMDIST(0,15,$C54/35,1))/(1-BINOMDIST(0,15,$C54/35,1))-SUM($G54:G54)</f>
        <v>0.33629127425886696</v>
      </c>
      <c r="I54" s="19">
        <f>(_xlfn.BINOM.DIST(COLUMN()-6,15,$C54/35,1)-BINOMDIST(0,15,$C54/35,1))/(1-BINOMDIST(0,15,$C54/35,1))-SUM($G54:H54)</f>
        <v>0.1627923360796798</v>
      </c>
      <c r="J54" s="19">
        <f>(_xlfn.BINOM.DIST(COLUMN()-6,15,$C54/35,1)-BINOMDIST(0,15,$C54/35,1))/(1-BINOMDIST(0,15,$C54/35,1))-SUM($G54:I54)</f>
        <v>5.4557124097979859E-2</v>
      </c>
      <c r="K54" s="19">
        <f>(_xlfn.BINOM.DIST(COLUMN()-6,15,$C54/35,1)-BINOMDIST(0,15,$C54/35,1))/(1-BINOMDIST(0,15,$C54/35,1))-SUM($G54:J54)</f>
        <v>1.3408197820909851E-2</v>
      </c>
      <c r="L54" s="19">
        <f>(_xlfn.BINOM.DIST(COLUMN()-6,15,$C54/35,1)-BINOMDIST(0,15,$C54/35,1))/(1-BINOMDIST(0,15,$C54/35,1))-SUM($G54:K54)</f>
        <v>2.4964071475687133E-3</v>
      </c>
      <c r="M54" s="19">
        <f>(_xlfn.BINOM.DIST(COLUMN()-6,15,$C54/35,1)-BINOMDIST(0,15,$C54/35,1))/(1-BINOMDIST(0,15,$C54/35,1))-SUM($G54:L54)</f>
        <v>3.5855529942219189E-4</v>
      </c>
      <c r="N54" s="19">
        <f>(_xlfn.BINOM.DIST(COLUMN()-6,15,$C54/35,1)-BINOMDIST(0,15,$C54/35,1))/(1-BINOMDIST(0,15,$C54/35,1))-SUM($G54:M54)</f>
        <v>4.0054600516814531E-5</v>
      </c>
      <c r="O54" s="19">
        <f>(_xlfn.BINOM.DIST(COLUMN()-6,15,$C54/35,1)-BINOMDIST(0,15,$C54/35,1))/(1-BINOMDIST(0,15,$C54/35,1))-SUM($G54:N54)</f>
        <v>3.4801999320155375E-6</v>
      </c>
      <c r="P54" s="19">
        <f>(_xlfn.BINOM.DIST(COLUMN()-6,15,$C54/35,1)-BINOMDIST(0,15,$C54/35,1))/(1-BINOMDIST(0,15,$C54/35,1))-SUM($G54:O54)</f>
        <v>2.3326614029262061E-7</v>
      </c>
      <c r="Q54" s="19">
        <f>(_xlfn.BINOM.DIST(COLUMN()-6,15,$C54/35,1)-BINOMDIST(0,15,$C54/35,1))/(1-BINOMDIST(0,15,$C54/35,1))-SUM($G54:P54)</f>
        <v>1.1844733083243852E-8</v>
      </c>
      <c r="R54" s="19">
        <f>(_xlfn.BINOM.DIST(COLUMN()-6,15,$C54/35,1)-BINOMDIST(0,15,$C54/35,1))/(1-BINOMDIST(0,15,$C54/35,1))-SUM($G54:Q54)</f>
        <v>4.4106263086263198E-10</v>
      </c>
      <c r="S54" s="19">
        <f>(_xlfn.BINOM.DIST(COLUMN()-6,15,$C54/35,1)-BINOMDIST(0,15,$C54/35,1))/(1-BINOMDIST(0,15,$C54/35,1))-SUM($G54:R54)</f>
        <v>1.1370460129001003E-11</v>
      </c>
      <c r="T54" s="19">
        <f>(_xlfn.BINOM.DIST(COLUMN()-6,15,$C54/35,1)-BINOMDIST(0,15,$C54/35,1))/(1-BINOMDIST(0,15,$C54/35,1))-SUM($G54:S54)</f>
        <v>1.8129941992128806E-13</v>
      </c>
      <c r="U54" s="19">
        <f>(_xlfn.BINOM.DIST(COLUMN()-6,15,$C54/35,1)-BINOMDIST(0,15,$C54/35,1))/(1-BINOMDIST(0,15,$C54/35,1))-SUM($G54:T54)</f>
        <v>0</v>
      </c>
      <c r="W54" s="19">
        <f t="array" ref="W54">SUMPRODUCT(IF(COLUMN($G$2:$U$2)-6&gt;W$1,1-(COLUMN($G$2:$U$2)-6-W$1)/(COLUMN($G$2:$U$2)-6),1),$G54:$U54)</f>
        <v>0.66925570267486134</v>
      </c>
      <c r="X54" s="19">
        <f t="array" ref="X54">SUMPRODUCT(IF(COLUMN($G$2:$U$2)-6&gt;X$1,1-(COLUMN($G$2:$U$2)-6-X$1)/(COLUMN($G$2:$U$2)-6),1),$G54:$U54)</f>
        <v>0.90845908041808854</v>
      </c>
      <c r="Y54" s="19">
        <f t="array" ref="Y54">SUMPRODUCT(IF(COLUMN($G$2:$U$2)-6&gt;Y$1,1-(COLUMN($G$2:$U$2)-6-Y$1)/(COLUMN($G$2:$U$2)-6),1),$G54:$U54)</f>
        <v>0.97951682103188153</v>
      </c>
      <c r="Z54" s="19">
        <f t="array" ref="Z54">SUMPRODUCT(IF(COLUMN($G$2:$U$2)-6&gt;Z$1,1-(COLUMN($G$2:$U$2)-6-Z$1)/(COLUMN($G$2:$U$2)-6),1),$G54:$U54)</f>
        <v>0.9963104496191153</v>
      </c>
      <c r="AA54" s="19">
        <f t="array" ref="AA54">SUMPRODUCT(IF(COLUMN($G$2:$U$2)-6&gt;AA$1,1-(COLUMN($G$2:$U$2)-6-AA$1)/(COLUMN($G$2:$U$2)-6),1),$G54:$U54)</f>
        <v>0.99946479718185388</v>
      </c>
      <c r="AB54" s="19">
        <f t="array" ref="AB54">SUMPRODUCT(IF(COLUMN($G$2:$U$2)-6&gt;AB$1,1-(COLUMN($G$2:$U$2)-6-AB$1)/(COLUMN($G$2:$U$2)-6),1),$G54:$U54)</f>
        <v>0.99993750518041058</v>
      </c>
      <c r="AC54" s="19">
        <f t="array" ref="AC54">SUMPRODUCT(IF(COLUMN($G$2:$U$2)-6&gt;AC$1,1-(COLUMN($G$2:$U$2)-6-AC$1)/(COLUMN($G$2:$U$2)-6),1),$G54:$U54)</f>
        <v>0.99999414532103881</v>
      </c>
      <c r="AD54" s="19">
        <f t="array" ref="AD54">SUMPRODUCT(IF(COLUMN($G$2:$U$2)-6&gt;AD$1,1-(COLUMN($G$2:$U$2)-6-AD$1)/(COLUMN($G$2:$U$2)-6),1),$G54:$U54)</f>
        <v>0.99999956327603556</v>
      </c>
      <c r="AE54" s="19">
        <f t="array" ref="AE54">SUMPRODUCT(IF(COLUMN($G$2:$U$2)-6&gt;AE$1,1-(COLUMN($G$2:$U$2)-6-AE$1)/(COLUMN($G$2:$U$2)-6),1),$G54:$U54)</f>
        <v>0.99999997440596766</v>
      </c>
      <c r="AF54" s="19">
        <f t="array" ref="AF54">SUMPRODUCT(IF(COLUMN($G$2:$U$2)-6&gt;AF$1,1-(COLUMN($G$2:$U$2)-6-AF$1)/(COLUMN($G$2:$U$2)-6),1),$G54:$U54)</f>
        <v>0.99999999884701851</v>
      </c>
      <c r="AG54" s="19">
        <f t="array" ref="AG54">SUMPRODUCT(IF(COLUMN($G$2:$U$2)-6&gt;AG$1,1-(COLUMN($G$2:$U$2)-6-AG$1)/(COLUMN($G$2:$U$2)-6),1),$G54:$U54)</f>
        <v>0.99999999996145517</v>
      </c>
      <c r="AH54" s="19">
        <f t="array" ref="AH54">SUMPRODUCT(IF(COLUMN($G$2:$U$2)-6&gt;AH$1,1-(COLUMN($G$2:$U$2)-6-AH$1)/(COLUMN($G$2:$U$2)-6),1),$G54:$U54)</f>
        <v>0.99999999999909805</v>
      </c>
      <c r="AI54" s="19">
        <f t="array" ref="AI54">SUMPRODUCT(IF(COLUMN($G$2:$U$2)-6&gt;AI$1,1-(COLUMN($G$2:$U$2)-6-AI$1)/(COLUMN($G$2:$U$2)-6),1),$G54:$U54)</f>
        <v>0.99999999999998557</v>
      </c>
      <c r="AJ54" s="19">
        <f t="array" ref="AJ54">SUMPRODUCT(IF(COLUMN($G$2:$U$2)-6&gt;AJ$1,1-(COLUMN($G$2:$U$2)-6-AJ$1)/(COLUMN($G$2:$U$2)-6),1),$G54:$U54)</f>
        <v>0.99999999999999856</v>
      </c>
      <c r="AK54" s="19">
        <f t="array" ref="AK54">SUMPRODUCT(IF(COLUMN($G$2:$U$2)-6&gt;AK$1,1-(COLUMN($G$2:$U$2)-6-AK$1)/(COLUMN($G$2:$U$2)-6),1),$G54:$U54)</f>
        <v>0.99999999999999856</v>
      </c>
    </row>
    <row r="55" spans="1:37" x14ac:dyDescent="0.25">
      <c r="A55" s="5" t="s">
        <v>119</v>
      </c>
      <c r="B55" s="4" t="s">
        <v>118</v>
      </c>
      <c r="C55" s="18">
        <v>1.575</v>
      </c>
      <c r="D55" s="5" t="s">
        <v>231</v>
      </c>
      <c r="G55" s="19">
        <f t="shared" si="1"/>
        <v>0.71033667057417216</v>
      </c>
      <c r="H55" s="19">
        <f>(_xlfn.BINOM.DIST(COLUMN()-6,15,$C55/35,1)-BINOMDIST(0,15,$C55/35,1))/(1-BINOMDIST(0,15,$C55/35,1))-SUM($G55:G55)</f>
        <v>0.23429953008467452</v>
      </c>
      <c r="I55" s="19">
        <f>(_xlfn.BINOM.DIST(COLUMN()-6,15,$C55/35,1)-BINOMDIST(0,15,$C55/35,1))/(1-BINOMDIST(0,15,$C55/35,1))-SUM($G55:H55)</f>
        <v>4.7841265305247682E-2</v>
      </c>
      <c r="J55" s="19">
        <f>(_xlfn.BINOM.DIST(COLUMN()-6,15,$C55/35,1)-BINOMDIST(0,15,$C55/35,1))/(1-BINOMDIST(0,15,$C55/35,1))-SUM($G55:I55)</f>
        <v>6.7629013782286584E-3</v>
      </c>
      <c r="K55" s="19">
        <f>(_xlfn.BINOM.DIST(COLUMN()-6,15,$C55/35,1)-BINOMDIST(0,15,$C55/35,1))/(1-BINOMDIST(0,15,$C55/35,1))-SUM($G55:J55)</f>
        <v>7.0107564025612135E-4</v>
      </c>
      <c r="L55" s="19">
        <f>(_xlfn.BINOM.DIST(COLUMN()-6,15,$C55/35,1)-BINOMDIST(0,15,$C55/35,1))/(1-BINOMDIST(0,15,$C55/35,1))-SUM($G55:K55)</f>
        <v>5.5058296355103842E-5</v>
      </c>
      <c r="M55" s="19">
        <f>(_xlfn.BINOM.DIST(COLUMN()-6,15,$C55/35,1)-BINOMDIST(0,15,$C55/35,1))/(1-BINOMDIST(0,15,$C55/35,1))-SUM($G55:L55)</f>
        <v>3.3356185528132798E-6</v>
      </c>
      <c r="N55" s="19">
        <f>(_xlfn.BINOM.DIST(COLUMN()-6,15,$C55/35,1)-BINOMDIST(0,15,$C55/35,1))/(1-BINOMDIST(0,15,$C55/35,1))-SUM($G55:M55)</f>
        <v>1.5717574330942341E-7</v>
      </c>
      <c r="O55" s="19">
        <f>(_xlfn.BINOM.DIST(COLUMN()-6,15,$C55/35,1)-BINOMDIST(0,15,$C55/35,1))/(1-BINOMDIST(0,15,$C55/35,1))-SUM($G55:N55)</f>
        <v>5.7603674052941756E-9</v>
      </c>
      <c r="P55" s="19">
        <f>(_xlfn.BINOM.DIST(COLUMN()-6,15,$C55/35,1)-BINOMDIST(0,15,$C55/35,1))/(1-BINOMDIST(0,15,$C55/35,1))-SUM($G55:O55)</f>
        <v>1.6285861548226421E-10</v>
      </c>
      <c r="Q55" s="19">
        <f>(_xlfn.BINOM.DIST(COLUMN()-6,15,$C55/35,1)-BINOMDIST(0,15,$C55/35,1))/(1-BINOMDIST(0,15,$C55/35,1))-SUM($G55:P55)</f>
        <v>3.4882097210697793E-12</v>
      </c>
      <c r="R55" s="19">
        <f>(_xlfn.BINOM.DIST(COLUMN()-6,15,$C55/35,1)-BINOMDIST(0,15,$C55/35,1))/(1-BINOMDIST(0,15,$C55/35,1))-SUM($G55:Q55)</f>
        <v>5.4956039718945249E-14</v>
      </c>
      <c r="S55" s="19">
        <f>(_xlfn.BINOM.DIST(COLUMN()-6,15,$C55/35,1)-BINOMDIST(0,15,$C55/35,1))/(1-BINOMDIST(0,15,$C55/35,1))-SUM($G55:R55)</f>
        <v>0</v>
      </c>
      <c r="T55" s="19">
        <f>(_xlfn.BINOM.DIST(COLUMN()-6,15,$C55/35,1)-BINOMDIST(0,15,$C55/35,1))/(1-BINOMDIST(0,15,$C55/35,1))-SUM($G55:S55)</f>
        <v>0</v>
      </c>
      <c r="U55" s="19">
        <f>(_xlfn.BINOM.DIST(COLUMN()-6,15,$C55/35,1)-BINOMDIST(0,15,$C55/35,1))/(1-BINOMDIST(0,15,$C55/35,1))-SUM($G55:T55)</f>
        <v>0</v>
      </c>
      <c r="W55" s="19">
        <f t="array" ref="W55">SUMPRODUCT(IF(COLUMN($G$2:$U$2)-6&gt;W$1,1-(COLUMN($G$2:$U$2)-6-W$1)/(COLUMN($G$2:$U$2)-6),1),$G55:$U55)</f>
        <v>0.8452741377274785</v>
      </c>
      <c r="X55" s="19">
        <f t="array" ref="X55">SUMPRODUCT(IF(COLUMN($G$2:$U$2)-6&gt;X$1,1-(COLUMN($G$2:$U$2)-6-X$1)/(COLUMN($G$2:$U$2)-6),1),$G55:$U55)</f>
        <v>0.98021160488078518</v>
      </c>
      <c r="Y55" s="19">
        <f t="array" ref="Y55">SUMPRODUCT(IF(COLUMN($G$2:$U$2)-6&gt;Y$1,1-(COLUMN($G$2:$U$2)-6-Y$1)/(COLUMN($G$2:$U$2)-6),1),$G55:$U55)</f>
        <v>0.99799930699175443</v>
      </c>
      <c r="Z55" s="19">
        <f t="array" ref="Z55">SUMPRODUCT(IF(COLUMN($G$2:$U$2)-6&gt;Z$1,1-(COLUMN($G$2:$U$2)-6-Z$1)/(COLUMN($G$2:$U$2)-6),1),$G55:$U55)</f>
        <v>0.99983992066764094</v>
      </c>
      <c r="AA55" s="19">
        <f t="array" ref="AA55">SUMPRODUCT(IF(COLUMN($G$2:$U$2)-6&gt;AA$1,1-(COLUMN($G$2:$U$2)-6-AA$1)/(COLUMN($G$2:$U$2)-6),1),$G55:$U55)</f>
        <v>0.99998980899897028</v>
      </c>
      <c r="AB55" s="19">
        <f t="array" ref="AB55">SUMPRODUCT(IF(COLUMN($G$2:$U$2)-6&gt;AB$1,1-(COLUMN($G$2:$U$2)-6-AB$1)/(COLUMN($G$2:$U$2)-6),1),$G55:$U55)</f>
        <v>0.99999948220224866</v>
      </c>
      <c r="AC55" s="19">
        <f t="array" ref="AC55">SUMPRODUCT(IF(COLUMN($G$2:$U$2)-6&gt;AC$1,1-(COLUMN($G$2:$U$2)-6-AC$1)/(COLUMN($G$2:$U$2)-6),1),$G55:$U55)</f>
        <v>0.99999997902280113</v>
      </c>
      <c r="AD55" s="19">
        <f t="array" ref="AD55">SUMPRODUCT(IF(COLUMN($G$2:$U$2)-6&gt;AD$1,1-(COLUMN($G$2:$U$2)-6-AD$1)/(COLUMN($G$2:$U$2)-6),1),$G55:$U55)</f>
        <v>0.99999999932641737</v>
      </c>
      <c r="AE55" s="19">
        <f t="array" ref="AE55">SUMPRODUCT(IF(COLUMN($G$2:$U$2)-6&gt;AE$1,1-(COLUMN($G$2:$U$2)-6-AE$1)/(COLUMN($G$2:$U$2)-6),1),$G55:$U55)</f>
        <v>0.99999999998306566</v>
      </c>
      <c r="AF55" s="19">
        <f t="array" ref="AF55">SUMPRODUCT(IF(COLUMN($G$2:$U$2)-6&gt;AF$1,1-(COLUMN($G$2:$U$2)-6-AF$1)/(COLUMN($G$2:$U$2)-6),1),$G55:$U55)</f>
        <v>0.99999999999967337</v>
      </c>
      <c r="AG55" s="19">
        <f t="array" ref="AG55">SUMPRODUCT(IF(COLUMN($G$2:$U$2)-6&gt;AG$1,1-(COLUMN($G$2:$U$2)-6-AG$1)/(COLUMN($G$2:$U$2)-6),1),$G55:$U55)</f>
        <v>0.999999999999995</v>
      </c>
      <c r="AH55" s="19">
        <f t="array" ref="AH55">SUMPRODUCT(IF(COLUMN($G$2:$U$2)-6&gt;AH$1,1-(COLUMN($G$2:$U$2)-6-AH$1)/(COLUMN($G$2:$U$2)-6),1),$G55:$U55)</f>
        <v>0.99999999999999956</v>
      </c>
      <c r="AI55" s="19">
        <f t="array" ref="AI55">SUMPRODUCT(IF(COLUMN($G$2:$U$2)-6&gt;AI$1,1-(COLUMN($G$2:$U$2)-6-AI$1)/(COLUMN($G$2:$U$2)-6),1),$G55:$U55)</f>
        <v>0.99999999999999956</v>
      </c>
      <c r="AJ55" s="19">
        <f t="array" ref="AJ55">SUMPRODUCT(IF(COLUMN($G$2:$U$2)-6&gt;AJ$1,1-(COLUMN($G$2:$U$2)-6-AJ$1)/(COLUMN($G$2:$U$2)-6),1),$G55:$U55)</f>
        <v>0.99999999999999956</v>
      </c>
      <c r="AK55" s="19">
        <f t="array" ref="AK55">SUMPRODUCT(IF(COLUMN($G$2:$U$2)-6&gt;AK$1,1-(COLUMN($G$2:$U$2)-6-AK$1)/(COLUMN($G$2:$U$2)-6),1),$G55:$U55)</f>
        <v>0.99999999999999956</v>
      </c>
    </row>
    <row r="56" spans="1:37" x14ac:dyDescent="0.25">
      <c r="A56" s="5" t="s">
        <v>121</v>
      </c>
      <c r="B56" s="4" t="s">
        <v>120</v>
      </c>
      <c r="C56" s="20">
        <v>3.3730000000000002</v>
      </c>
      <c r="D56" s="5" t="s">
        <v>231</v>
      </c>
      <c r="G56" s="19">
        <f t="shared" si="1"/>
        <v>0.44779706139502762</v>
      </c>
      <c r="H56" s="19">
        <f>(_xlfn.BINOM.DIST(COLUMN()-6,15,$C56/35,1)-BINOMDIST(0,15,$C56/35,1))/(1-BINOMDIST(0,15,$C56/35,1))-SUM($G56:G56)</f>
        <v>0.33430095856698394</v>
      </c>
      <c r="I56" s="19">
        <f>(_xlfn.BINOM.DIST(COLUMN()-6,15,$C56/35,1)-BINOMDIST(0,15,$C56/35,1))/(1-BINOMDIST(0,15,$C56/35,1))-SUM($G56:H56)</f>
        <v>0.15449629253700592</v>
      </c>
      <c r="J56" s="19">
        <f>(_xlfn.BINOM.DIST(COLUMN()-6,15,$C56/35,1)-BINOMDIST(0,15,$C56/35,1))/(1-BINOMDIST(0,15,$C56/35,1))-SUM($G56:I56)</f>
        <v>4.9430802294936571E-2</v>
      </c>
      <c r="K56" s="19">
        <f>(_xlfn.BINOM.DIST(COLUMN()-6,15,$C56/35,1)-BINOMDIST(0,15,$C56/35,1))/(1-BINOMDIST(0,15,$C56/35,1))-SUM($G56:J56)</f>
        <v>1.1597881920821229E-2</v>
      </c>
      <c r="L56" s="19">
        <f>(_xlfn.BINOM.DIST(COLUMN()-6,15,$C56/35,1)-BINOMDIST(0,15,$C56/35,1))/(1-BINOMDIST(0,15,$C56/35,1))-SUM($G56:K56)</f>
        <v>2.0615115628485059E-3</v>
      </c>
      <c r="M56" s="19">
        <f>(_xlfn.BINOM.DIST(COLUMN()-6,15,$C56/35,1)-BINOMDIST(0,15,$C56/35,1))/(1-BINOMDIST(0,15,$C56/35,1))-SUM($G56:L56)</f>
        <v>2.8267577211793515E-4</v>
      </c>
      <c r="N56" s="19">
        <f>(_xlfn.BINOM.DIST(COLUMN()-6,15,$C56/35,1)-BINOMDIST(0,15,$C56/35,1))/(1-BINOMDIST(0,15,$C56/35,1))-SUM($G56:M56)</f>
        <v>3.0147196362184658E-5</v>
      </c>
      <c r="O56" s="19">
        <f>(_xlfn.BINOM.DIST(COLUMN()-6,15,$C56/35,1)-BINOMDIST(0,15,$C56/35,1))/(1-BINOMDIST(0,15,$C56/35,1))-SUM($G56:N56)</f>
        <v>2.500695444385137E-6</v>
      </c>
      <c r="P56" s="19">
        <f>(_xlfn.BINOM.DIST(COLUMN()-6,15,$C56/35,1)-BINOMDIST(0,15,$C56/35,1))/(1-BINOMDIST(0,15,$C56/35,1))-SUM($G56:O56)</f>
        <v>1.6001857394698504E-7</v>
      </c>
      <c r="Q56" s="19">
        <f>(_xlfn.BINOM.DIST(COLUMN()-6,15,$C56/35,1)-BINOMDIST(0,15,$C56/35,1))/(1-BINOMDIST(0,15,$C56/35,1))-SUM($G56:P56)</f>
        <v>7.7572190892993831E-9</v>
      </c>
      <c r="R56" s="19">
        <f>(_xlfn.BINOM.DIST(COLUMN()-6,15,$C56/35,1)-BINOMDIST(0,15,$C56/35,1))/(1-BINOMDIST(0,15,$C56/35,1))-SUM($G56:Q56)</f>
        <v>2.7576740890822293E-10</v>
      </c>
      <c r="S56" s="19">
        <f>(_xlfn.BINOM.DIST(COLUMN()-6,15,$C56/35,1)-BINOMDIST(0,15,$C56/35,1))/(1-BINOMDIST(0,15,$C56/35,1))-SUM($G56:R56)</f>
        <v>6.787237438743432E-12</v>
      </c>
      <c r="T56" s="19">
        <f>(_xlfn.BINOM.DIST(COLUMN()-6,15,$C56/35,1)-BINOMDIST(0,15,$C56/35,1))/(1-BINOMDIST(0,15,$C56/35,1))-SUM($G56:S56)</f>
        <v>1.0347278589506459E-13</v>
      </c>
      <c r="U56" s="19">
        <f>(_xlfn.BINOM.DIST(COLUMN()-6,15,$C56/35,1)-BINOMDIST(0,15,$C56/35,1))/(1-BINOMDIST(0,15,$C56/35,1))-SUM($G56:T56)</f>
        <v>0</v>
      </c>
      <c r="W56" s="19">
        <f t="array" ref="W56">SUMPRODUCT(IF(COLUMN($G$2:$U$2)-6&gt;W$1,1-(COLUMN($G$2:$U$2)-6-W$1)/(COLUMN($G$2:$U$2)-6),1),$G56:$U56)</f>
        <v>0.68151161231421864</v>
      </c>
      <c r="X56" s="19">
        <f t="array" ref="X56">SUMPRODUCT(IF(COLUMN($G$2:$U$2)-6&gt;X$1,1-(COLUMN($G$2:$U$2)-6-X$1)/(COLUMN($G$2:$U$2)-6),1),$G56:$U56)</f>
        <v>0.91522616323340888</v>
      </c>
      <c r="Y56" s="19">
        <f t="array" ref="Y56">SUMPRODUCT(IF(COLUMN($G$2:$U$2)-6&gt;Y$1,1-(COLUMN($G$2:$U$2)-6-Y$1)/(COLUMN($G$2:$U$2)-6),1),$G56:$U56)</f>
        <v>0.98179023486910788</v>
      </c>
      <c r="Z56" s="19">
        <f t="array" ref="Z56">SUMPRODUCT(IF(COLUMN($G$2:$U$2)-6&gt;Z$1,1-(COLUMN($G$2:$U$2)-6-Z$1)/(COLUMN($G$2:$U$2)-6),1),$G56:$U56)</f>
        <v>0.99685554232580431</v>
      </c>
      <c r="AA56" s="19">
        <f t="array" ref="AA56">SUMPRODUCT(IF(COLUMN($G$2:$U$2)-6&gt;AA$1,1-(COLUMN($G$2:$U$2)-6-AA$1)/(COLUMN($G$2:$U$2)-6),1),$G56:$U56)</f>
        <v>0.99956314920876699</v>
      </c>
      <c r="AB56" s="19">
        <f t="array" ref="AB56">SUMPRODUCT(IF(COLUMN($G$2:$U$2)-6&gt;AB$1,1-(COLUMN($G$2:$U$2)-6-AB$1)/(COLUMN($G$2:$U$2)-6),1),$G56:$U56)</f>
        <v>0.99995117970756531</v>
      </c>
      <c r="AC56" s="19">
        <f t="array" ref="AC56">SUMPRODUCT(IF(COLUMN($G$2:$U$2)-6&gt;AC$1,1-(COLUMN($G$2:$U$2)-6-AC$1)/(COLUMN($G$2:$U$2)-6),1),$G56:$U56)</f>
        <v>0.99999562494588889</v>
      </c>
      <c r="AD56" s="19">
        <f t="array" ref="AD56">SUMPRODUCT(IF(COLUMN($G$2:$U$2)-6&gt;AD$1,1-(COLUMN($G$2:$U$2)-6-AD$1)/(COLUMN($G$2:$U$2)-6),1),$G56:$U56)</f>
        <v>0.99999968793105276</v>
      </c>
      <c r="AE56" s="19">
        <f t="array" ref="AE56">SUMPRODUCT(IF(COLUMN($G$2:$U$2)-6&gt;AE$1,1-(COLUMN($G$2:$U$2)-6-AE$1)/(COLUMN($G$2:$U$2)-6),1),$G56:$U56)</f>
        <v>0.99999998251667144</v>
      </c>
      <c r="AF56" s="19">
        <f t="array" ref="AF56">SUMPRODUCT(IF(COLUMN($G$2:$U$2)-6&gt;AF$1,1-(COLUMN($G$2:$U$2)-6-AF$1)/(COLUMN($G$2:$U$2)-6),1),$G56:$U56)</f>
        <v>0.99999999924724059</v>
      </c>
      <c r="AG56" s="19">
        <f t="array" ref="AG56">SUMPRODUCT(IF(COLUMN($G$2:$U$2)-6&gt;AG$1,1-(COLUMN($G$2:$U$2)-6-AG$1)/(COLUMN($G$2:$U$2)-6),1),$G56:$U56)</f>
        <v>0.99999999997595246</v>
      </c>
      <c r="AH56" s="19">
        <f t="array" ref="AH56">SUMPRODUCT(IF(COLUMN($G$2:$U$2)-6&gt;AH$1,1-(COLUMN($G$2:$U$2)-6-AH$1)/(COLUMN($G$2:$U$2)-6),1),$G56:$U56)</f>
        <v>0.99999999999946254</v>
      </c>
      <c r="AI56" s="19">
        <f t="array" ref="AI56">SUMPRODUCT(IF(COLUMN($G$2:$U$2)-6&gt;AI$1,1-(COLUMN($G$2:$U$2)-6-AI$1)/(COLUMN($G$2:$U$2)-6),1),$G56:$U56)</f>
        <v>0.99999999999999201</v>
      </c>
      <c r="AJ56" s="19">
        <f t="array" ref="AJ56">SUMPRODUCT(IF(COLUMN($G$2:$U$2)-6&gt;AJ$1,1-(COLUMN($G$2:$U$2)-6-AJ$1)/(COLUMN($G$2:$U$2)-6),1),$G56:$U56)</f>
        <v>0.99999999999999944</v>
      </c>
      <c r="AK56" s="19">
        <f t="array" ref="AK56">SUMPRODUCT(IF(COLUMN($G$2:$U$2)-6&gt;AK$1,1-(COLUMN($G$2:$U$2)-6-AK$1)/(COLUMN($G$2:$U$2)-6),1),$G56:$U56)</f>
        <v>0.99999999999999944</v>
      </c>
    </row>
    <row r="57" spans="1:37" x14ac:dyDescent="0.25">
      <c r="A57" s="5" t="s">
        <v>123</v>
      </c>
      <c r="B57" s="4" t="s">
        <v>122</v>
      </c>
      <c r="C57" s="20">
        <v>5.2290000000000001</v>
      </c>
      <c r="D57" s="5" t="s">
        <v>231</v>
      </c>
      <c r="G57" s="19">
        <f t="shared" si="1"/>
        <v>0.25511585433104828</v>
      </c>
      <c r="H57" s="19">
        <f>(_xlfn.BINOM.DIST(COLUMN()-6,15,$C57/35,1)-BINOMDIST(0,15,$C57/35,1))/(1-BINOMDIST(0,15,$C57/35,1))-SUM($G57:G57)</f>
        <v>0.31366113385775923</v>
      </c>
      <c r="I57" s="19">
        <f>(_xlfn.BINOM.DIST(COLUMN()-6,15,$C57/35,1)-BINOMDIST(0,15,$C57/35,1))/(1-BINOMDIST(0,15,$C57/35,1))-SUM($G57:H57)</f>
        <v>0.2387305643775145</v>
      </c>
      <c r="J57" s="19">
        <f>(_xlfn.BINOM.DIST(COLUMN()-6,15,$C57/35,1)-BINOMDIST(0,15,$C57/35,1))/(1-BINOMDIST(0,15,$C57/35,1))-SUM($G57:I57)</f>
        <v>0.12579242764401788</v>
      </c>
      <c r="K57" s="19">
        <f>(_xlfn.BINOM.DIST(COLUMN()-6,15,$C57/35,1)-BINOMDIST(0,15,$C57/35,1))/(1-BINOMDIST(0,15,$C57/35,1))-SUM($G57:J57)</f>
        <v>4.8607400797126554E-2</v>
      </c>
      <c r="L57" s="19">
        <f>(_xlfn.BINOM.DIST(COLUMN()-6,15,$C57/35,1)-BINOMDIST(0,15,$C57/35,1))/(1-BINOMDIST(0,15,$C57/35,1))-SUM($G57:K57)</f>
        <v>1.4229065128714358E-2</v>
      </c>
      <c r="M57" s="19">
        <f>(_xlfn.BINOM.DIST(COLUMN()-6,15,$C57/35,1)-BINOMDIST(0,15,$C57/35,1))/(1-BINOMDIST(0,15,$C57/35,1))-SUM($G57:L57)</f>
        <v>3.2132613906267204E-3</v>
      </c>
      <c r="N57" s="19">
        <f>(_xlfn.BINOM.DIST(COLUMN()-6,15,$C57/35,1)-BINOMDIST(0,15,$C57/35,1))/(1-BINOMDIST(0,15,$C57/35,1))-SUM($G57:M57)</f>
        <v>5.6437955767651982E-4</v>
      </c>
      <c r="O57" s="19">
        <f>(_xlfn.BINOM.DIST(COLUMN()-6,15,$C57/35,1)-BINOMDIST(0,15,$C57/35,1))/(1-BINOMDIST(0,15,$C57/35,1))-SUM($G57:N57)</f>
        <v>7.709958217971824E-5</v>
      </c>
      <c r="P57" s="19">
        <f>(_xlfn.BINOM.DIST(COLUMN()-6,15,$C57/35,1)-BINOMDIST(0,15,$C57/35,1))/(1-BINOMDIST(0,15,$C57/35,1))-SUM($G57:O57)</f>
        <v>8.1250958694489839E-6</v>
      </c>
      <c r="Q57" s="19">
        <f>(_xlfn.BINOM.DIST(COLUMN()-6,15,$C57/35,1)-BINOMDIST(0,15,$C57/35,1))/(1-BINOMDIST(0,15,$C57/35,1))-SUM($G57:P57)</f>
        <v>6.4868078297752874E-7</v>
      </c>
      <c r="R57" s="19">
        <f>(_xlfn.BINOM.DIST(COLUMN()-6,15,$C57/35,1)-BINOMDIST(0,15,$C57/35,1))/(1-BINOMDIST(0,15,$C57/35,1))-SUM($G57:Q57)</f>
        <v>3.7978254208148599E-8</v>
      </c>
      <c r="S57" s="19">
        <f>(_xlfn.BINOM.DIST(COLUMN()-6,15,$C57/35,1)-BINOMDIST(0,15,$C57/35,1))/(1-BINOMDIST(0,15,$C57/35,1))-SUM($G57:R57)</f>
        <v>1.5393526453522099E-9</v>
      </c>
      <c r="T57" s="19">
        <f>(_xlfn.BINOM.DIST(COLUMN()-6,15,$C57/35,1)-BINOMDIST(0,15,$C57/35,1))/(1-BINOMDIST(0,15,$C57/35,1))-SUM($G57:S57)</f>
        <v>3.8624659026709196E-11</v>
      </c>
      <c r="U57" s="19">
        <f>(_xlfn.BINOM.DIST(COLUMN()-6,15,$C57/35,1)-BINOMDIST(0,15,$C57/35,1))/(1-BINOMDIST(0,15,$C57/35,1))-SUM($G57:T57)</f>
        <v>4.5230486023228877E-13</v>
      </c>
      <c r="W57" s="19">
        <f t="array" ref="W57">SUMPRODUCT(IF(COLUMN($G$2:$U$2)-6&gt;W$1,1-(COLUMN($G$2:$U$2)-6-W$1)/(COLUMN($G$2:$U$2)-6),1),$G57:$U57)</f>
        <v>0.5356034001507407</v>
      </c>
      <c r="X57" s="19">
        <f t="array" ref="X57">SUMPRODUCT(IF(COLUMN($G$2:$U$2)-6&gt;X$1,1-(COLUMN($G$2:$U$2)-6-X$1)/(COLUMN($G$2:$U$2)-6),1),$G57:$U57)</f>
        <v>0.81609094597043275</v>
      </c>
      <c r="Y57" s="19">
        <f t="array" ref="Y57">SUMPRODUCT(IF(COLUMN($G$2:$U$2)-6&gt;Y$1,1-(COLUMN($G$2:$U$2)-6-Y$1)/(COLUMN($G$2:$U$2)-6),1),$G57:$U57)</f>
        <v>0.93974792486124581</v>
      </c>
      <c r="Z57" s="19">
        <f t="array" ref="Z57">SUMPRODUCT(IF(COLUMN($G$2:$U$2)-6&gt;Z$1,1-(COLUMN($G$2:$U$2)-6-Z$1)/(COLUMN($G$2:$U$2)-6),1),$G57:$U57)</f>
        <v>0.98382804895955367</v>
      </c>
      <c r="AA57" s="19">
        <f t="array" ref="AA57">SUMPRODUCT(IF(COLUMN($G$2:$U$2)-6&gt;AA$1,1-(COLUMN($G$2:$U$2)-6-AA$1)/(COLUMN($G$2:$U$2)-6),1),$G57:$U57)</f>
        <v>0.99646006614685712</v>
      </c>
      <c r="AB57" s="19">
        <f t="array" ref="AB57">SUMPRODUCT(IF(COLUMN($G$2:$U$2)-6&gt;AB$1,1-(COLUMN($G$2:$U$2)-6-AB$1)/(COLUMN($G$2:$U$2)-6),1),$G57:$U57)</f>
        <v>0.99937060317473525</v>
      </c>
      <c r="AC57" s="19">
        <f t="array" ref="AC57">SUMPRODUCT(IF(COLUMN($G$2:$U$2)-6&gt;AC$1,1-(COLUMN($G$2:$U$2)-6-AC$1)/(COLUMN($G$2:$U$2)-6),1),$G57:$U57)</f>
        <v>0.99990962934782757</v>
      </c>
      <c r="AD57" s="19">
        <f t="array" ref="AD57">SUMPRODUCT(IF(COLUMN($G$2:$U$2)-6&gt;AD$1,1-(COLUMN($G$2:$U$2)-6-AD$1)/(COLUMN($G$2:$U$2)-6),1),$G57:$U57)</f>
        <v>0.9999896181794018</v>
      </c>
      <c r="AE57" s="19">
        <f t="array" ref="AE57">SUMPRODUCT(IF(COLUMN($G$2:$U$2)-6&gt;AE$1,1-(COLUMN($G$2:$U$2)-6-AE$1)/(COLUMN($G$2:$U$2)-6),1),$G57:$U57)</f>
        <v>0.99999905956626645</v>
      </c>
      <c r="AF57" s="19">
        <f t="array" ref="AF57">SUMPRODUCT(IF(COLUMN($G$2:$U$2)-6&gt;AF$1,1-(COLUMN($G$2:$U$2)-6-AF$1)/(COLUMN($G$2:$U$2)-6),1),$G57:$U57)</f>
        <v>0.99999993433288914</v>
      </c>
      <c r="AG57" s="19">
        <f t="array" ref="AG57">SUMPRODUCT(IF(COLUMN($G$2:$U$2)-6&gt;AG$1,1-(COLUMN($G$2:$U$2)-6-AG$1)/(COLUMN($G$2:$U$2)-6),1),$G57:$U57)</f>
        <v>0.99999999658992478</v>
      </c>
      <c r="AH57" s="19">
        <f t="array" ref="AH57">SUMPRODUCT(IF(COLUMN($G$2:$U$2)-6&gt;AH$1,1-(COLUMN($G$2:$U$2)-6-AH$1)/(COLUMN($G$2:$U$2)-6),1),$G57:$U57)</f>
        <v>0.99999999987597998</v>
      </c>
      <c r="AI57" s="19">
        <f t="array" ref="AI57">SUMPRODUCT(IF(COLUMN($G$2:$U$2)-6&gt;AI$1,1-(COLUMN($G$2:$U$2)-6-AI$1)/(COLUMN($G$2:$U$2)-6),1),$G57:$U57)</f>
        <v>0.99999999999718081</v>
      </c>
      <c r="AJ57" s="19">
        <f t="array" ref="AJ57">SUMPRODUCT(IF(COLUMN($G$2:$U$2)-6&gt;AJ$1,1-(COLUMN($G$2:$U$2)-6-AJ$1)/(COLUMN($G$2:$U$2)-6),1),$G57:$U57)</f>
        <v>0.9999999999999698</v>
      </c>
      <c r="AK57" s="19">
        <f t="array" ref="AK57">SUMPRODUCT(IF(COLUMN($G$2:$U$2)-6&gt;AK$1,1-(COLUMN($G$2:$U$2)-6-AK$1)/(COLUMN($G$2:$U$2)-6),1),$G57:$U57)</f>
        <v>1</v>
      </c>
    </row>
    <row r="58" spans="1:37" x14ac:dyDescent="0.25">
      <c r="A58" s="5" t="s">
        <v>125</v>
      </c>
      <c r="B58" s="4" t="s">
        <v>124</v>
      </c>
      <c r="C58" s="20">
        <v>2.6739999999999999</v>
      </c>
      <c r="D58" s="5" t="s">
        <v>231</v>
      </c>
      <c r="G58" s="19">
        <f t="shared" si="1"/>
        <v>0.5408565478917664</v>
      </c>
      <c r="H58" s="19">
        <f>(_xlfn.BINOM.DIST(COLUMN()-6,15,$C58/35,1)-BINOMDIST(0,15,$C58/35,1))/(1-BINOMDIST(0,15,$C58/35,1))-SUM($G58:G58)</f>
        <v>0.31317678845010466</v>
      </c>
      <c r="I58" s="19">
        <f>(_xlfn.BINOM.DIST(COLUMN()-6,15,$C58/35,1)-BINOMDIST(0,15,$C58/35,1))/(1-BINOMDIST(0,15,$C58/35,1))-SUM($G58:H58)</f>
        <v>0.11225898162575565</v>
      </c>
      <c r="J58" s="19">
        <f>(_xlfn.BINOM.DIST(COLUMN()-6,15,$C58/35,1)-BINOMDIST(0,15,$C58/35,1))/(1-BINOMDIST(0,15,$C58/35,1))-SUM($G58:I58)</f>
        <v>2.7858118870315307E-2</v>
      </c>
      <c r="K58" s="19">
        <f>(_xlfn.BINOM.DIST(COLUMN()-6,15,$C58/35,1)-BINOMDIST(0,15,$C58/35,1))/(1-BINOMDIST(0,15,$C58/35,1))-SUM($G58:J58)</f>
        <v>5.0697191638399142E-3</v>
      </c>
      <c r="L58" s="19">
        <f>(_xlfn.BINOM.DIST(COLUMN()-6,15,$C58/35,1)-BINOMDIST(0,15,$C58/35,1))/(1-BINOMDIST(0,15,$C58/35,1))-SUM($G58:K58)</f>
        <v>6.9894352554766837E-4</v>
      </c>
      <c r="M58" s="19">
        <f>(_xlfn.BINOM.DIST(COLUMN()-6,15,$C58/35,1)-BINOMDIST(0,15,$C58/35,1))/(1-BINOMDIST(0,15,$C58/35,1))-SUM($G58:L58)</f>
        <v>7.4335452602491969E-5</v>
      </c>
      <c r="N58" s="19">
        <f>(_xlfn.BINOM.DIST(COLUMN()-6,15,$C58/35,1)-BINOMDIST(0,15,$C58/35,1))/(1-BINOMDIST(0,15,$C58/35,1))-SUM($G58:M58)</f>
        <v>6.1490131864072595E-6</v>
      </c>
      <c r="O58" s="19">
        <f>(_xlfn.BINOM.DIST(COLUMN()-6,15,$C58/35,1)-BINOMDIST(0,15,$C58/35,1))/(1-BINOMDIST(0,15,$C58/35,1))-SUM($G58:N58)</f>
        <v>3.9561284959077625E-7</v>
      </c>
      <c r="P58" s="19">
        <f>(_xlfn.BINOM.DIST(COLUMN()-6,15,$C58/35,1)-BINOMDIST(0,15,$C58/35,1))/(1-BINOMDIST(0,15,$C58/35,1))-SUM($G58:O58)</f>
        <v>1.9635007508789215E-8</v>
      </c>
      <c r="Q58" s="19">
        <f>(_xlfn.BINOM.DIST(COLUMN()-6,15,$C58/35,1)-BINOMDIST(0,15,$C58/35,1))/(1-BINOMDIST(0,15,$C58/35,1))-SUM($G58:P58)</f>
        <v>7.3827444158069966E-10</v>
      </c>
      <c r="R58" s="19">
        <f>(_xlfn.BINOM.DIST(COLUMN()-6,15,$C58/35,1)-BINOMDIST(0,15,$C58/35,1))/(1-BINOMDIST(0,15,$C58/35,1))-SUM($G58:Q58)</f>
        <v>2.0356827334921945E-11</v>
      </c>
      <c r="S58" s="19">
        <f>(_xlfn.BINOM.DIST(COLUMN()-6,15,$C58/35,1)-BINOMDIST(0,15,$C58/35,1))/(1-BINOMDIST(0,15,$C58/35,1))-SUM($G58:R58)</f>
        <v>3.8835601401387976E-13</v>
      </c>
      <c r="T58" s="19">
        <f>(_xlfn.BINOM.DIST(COLUMN()-6,15,$C58/35,1)-BINOMDIST(0,15,$C58/35,1))/(1-BINOMDIST(0,15,$C58/35,1))-SUM($G58:S58)</f>
        <v>4.7739590058881731E-15</v>
      </c>
      <c r="U58" s="19">
        <f>(_xlfn.BINOM.DIST(COLUMN()-6,15,$C58/35,1)-BINOMDIST(0,15,$C58/35,1))/(1-BINOMDIST(0,15,$C58/35,1))-SUM($G58:T58)</f>
        <v>0</v>
      </c>
      <c r="W58" s="19">
        <f t="array" ref="W58">SUMPRODUCT(IF(COLUMN($G$2:$U$2)-6&gt;W$1,1-(COLUMN($G$2:$U$2)-6-W$1)/(COLUMN($G$2:$U$2)-6),1),$G58:$U58)</f>
        <v>0.74297100076302214</v>
      </c>
      <c r="X58" s="19">
        <f t="array" ref="X58">SUMPRODUCT(IF(COLUMN($G$2:$U$2)-6&gt;X$1,1-(COLUMN($G$2:$U$2)-6-X$1)/(COLUMN($G$2:$U$2)-6),1),$G58:$U58)</f>
        <v>0.94508545363427754</v>
      </c>
      <c r="Y58" s="19">
        <f t="array" ref="Y58">SUMPRODUCT(IF(COLUMN($G$2:$U$2)-6&gt;Y$1,1-(COLUMN($G$2:$U$2)-6-Y$1)/(COLUMN($G$2:$U$2)-6),1),$G58:$U58)</f>
        <v>0.99061151228048083</v>
      </c>
      <c r="Z58" s="19">
        <f t="array" ref="Z58">SUMPRODUCT(IF(COLUMN($G$2:$U$2)-6&gt;Z$1,1-(COLUMN($G$2:$U$2)-6-Z$1)/(COLUMN($G$2:$U$2)-6),1),$G58:$U58)</f>
        <v>0.99871791038476532</v>
      </c>
      <c r="AA58" s="19">
        <f t="array" ref="AA58">SUMPRODUCT(IF(COLUMN($G$2:$U$2)-6&gt;AA$1,1-(COLUMN($G$2:$U$2)-6-AA$1)/(COLUMN($G$2:$U$2)-6),1),$G58:$U58)</f>
        <v>0.99985977877147125</v>
      </c>
      <c r="AB58" s="19">
        <f t="array" ref="AB58">SUMPRODUCT(IF(COLUMN($G$2:$U$2)-6&gt;AB$1,1-(COLUMN($G$2:$U$2)-6-AB$1)/(COLUMN($G$2:$U$2)-6),1),$G58:$U58)</f>
        <v>0.99998770332540898</v>
      </c>
      <c r="AC58" s="19">
        <f t="array" ref="AC58">SUMPRODUCT(IF(COLUMN($G$2:$U$2)-6&gt;AC$1,1-(COLUMN($G$2:$U$2)-6-AC$1)/(COLUMN($G$2:$U$2)-6),1),$G58:$U58)</f>
        <v>0.99999913729175582</v>
      </c>
      <c r="AD58" s="19">
        <f t="array" ref="AD58">SUMPRODUCT(IF(COLUMN($G$2:$U$2)-6&gt;AD$1,1-(COLUMN($G$2:$U$2)-6-AD$1)/(COLUMN($G$2:$U$2)-6),1),$G58:$U58)</f>
        <v>0.99999995190773072</v>
      </c>
      <c r="AE58" s="19">
        <f t="array" ref="AE58">SUMPRODUCT(IF(COLUMN($G$2:$U$2)-6&gt;AE$1,1-(COLUMN($G$2:$U$2)-6-AE$1)/(COLUMN($G$2:$U$2)-6),1),$G58:$U58)</f>
        <v>0.99999999789705729</v>
      </c>
      <c r="AF58" s="19">
        <f t="array" ref="AF58">SUMPRODUCT(IF(COLUMN($G$2:$U$2)-6&gt;AF$1,1-(COLUMN($G$2:$U$2)-6-AF$1)/(COLUMN($G$2:$U$2)-6),1),$G58:$U58)</f>
        <v>0.99999999992940036</v>
      </c>
      <c r="AG58" s="19">
        <f t="array" ref="AG58">SUMPRODUCT(IF(COLUMN($G$2:$U$2)-6&gt;AG$1,1-(COLUMN($G$2:$U$2)-6-AG$1)/(COLUMN($G$2:$U$2)-6),1),$G58:$U58)</f>
        <v>0.99999999999824285</v>
      </c>
      <c r="AH58" s="19">
        <f t="array" ref="AH58">SUMPRODUCT(IF(COLUMN($G$2:$U$2)-6&gt;AH$1,1-(COLUMN($G$2:$U$2)-6-AH$1)/(COLUMN($G$2:$U$2)-6),1),$G58:$U58)</f>
        <v>0.99999999999996947</v>
      </c>
      <c r="AI58" s="19">
        <f t="array" ref="AI58">SUMPRODUCT(IF(COLUMN($G$2:$U$2)-6&gt;AI$1,1-(COLUMN($G$2:$U$2)-6-AI$1)/(COLUMN($G$2:$U$2)-6),1),$G58:$U58)</f>
        <v>0.99999999999999967</v>
      </c>
      <c r="AJ58" s="19">
        <f t="array" ref="AJ58">SUMPRODUCT(IF(COLUMN($G$2:$U$2)-6&gt;AJ$1,1-(COLUMN($G$2:$U$2)-6-AJ$1)/(COLUMN($G$2:$U$2)-6),1),$G58:$U58)</f>
        <v>1</v>
      </c>
      <c r="AK58" s="19">
        <f t="array" ref="AK58">SUMPRODUCT(IF(COLUMN($G$2:$U$2)-6&gt;AK$1,1-(COLUMN($G$2:$U$2)-6-AK$1)/(COLUMN($G$2:$U$2)-6),1),$G58:$U58)</f>
        <v>1</v>
      </c>
    </row>
    <row r="59" spans="1:37" x14ac:dyDescent="0.25">
      <c r="A59" s="5" t="s">
        <v>127</v>
      </c>
      <c r="B59" s="4" t="s">
        <v>126</v>
      </c>
      <c r="C59" s="20">
        <v>4.83</v>
      </c>
      <c r="D59" s="5" t="s">
        <v>231</v>
      </c>
      <c r="G59" s="19">
        <f t="shared" si="1"/>
        <v>0.29014070850417445</v>
      </c>
      <c r="H59" s="19">
        <f>(_xlfn.BINOM.DIST(COLUMN()-6,15,$C59/35,1)-BINOMDIST(0,15,$C59/35,1))/(1-BINOMDIST(0,15,$C59/35,1))-SUM($G59:G59)</f>
        <v>0.32514608400815853</v>
      </c>
      <c r="I59" s="19">
        <f>(_xlfn.BINOM.DIST(COLUMN()-6,15,$C59/35,1)-BINOMDIST(0,15,$C59/35,1))/(1-BINOMDIST(0,15,$C59/35,1))-SUM($G59:H59)</f>
        <v>0.22556538078524213</v>
      </c>
      <c r="J59" s="19">
        <f>(_xlfn.BINOM.DIST(COLUMN()-6,15,$C59/35,1)-BINOMDIST(0,15,$C59/35,1))/(1-BINOMDIST(0,15,$C59/35,1))-SUM($G59:I59)</f>
        <v>0.10833418520312121</v>
      </c>
      <c r="K59" s="19">
        <f>(_xlfn.BINOM.DIST(COLUMN()-6,15,$C59/35,1)-BINOMDIST(0,15,$C59/35,1))/(1-BINOMDIST(0,15,$C59/35,1))-SUM($G59:J59)</f>
        <v>3.8155752468291615E-2</v>
      </c>
      <c r="L59" s="19">
        <f>(_xlfn.BINOM.DIST(COLUMN()-6,15,$C59/35,1)-BINOMDIST(0,15,$C59/35,1))/(1-BINOMDIST(0,15,$C59/35,1))-SUM($G59:K59)</f>
        <v>1.0180769220077934E-2</v>
      </c>
      <c r="M59" s="19">
        <f>(_xlfn.BINOM.DIST(COLUMN()-6,15,$C59/35,1)-BINOMDIST(0,15,$C59/35,1))/(1-BINOMDIST(0,15,$C59/35,1))-SUM($G59:L59)</f>
        <v>2.0955444765223818E-3</v>
      </c>
      <c r="N59" s="19">
        <f>(_xlfn.BINOM.DIST(COLUMN()-6,15,$C59/35,1)-BINOMDIST(0,15,$C59/35,1))/(1-BINOMDIST(0,15,$C59/35,1))-SUM($G59:M59)</f>
        <v>3.3548159832974545E-4</v>
      </c>
      <c r="O59" s="19">
        <f>(_xlfn.BINOM.DIST(COLUMN()-6,15,$C59/35,1)-BINOMDIST(0,15,$C59/35,1))/(1-BINOMDIST(0,15,$C59/35,1))-SUM($G59:N59)</f>
        <v>4.1773037378955991E-5</v>
      </c>
      <c r="P59" s="19">
        <f>(_xlfn.BINOM.DIST(COLUMN()-6,15,$C59/35,1)-BINOMDIST(0,15,$C59/35,1))/(1-BINOMDIST(0,15,$C59/35,1))-SUM($G59:O59)</f>
        <v>4.0125376972177662E-6</v>
      </c>
      <c r="Q59" s="19">
        <f>(_xlfn.BINOM.DIST(COLUMN()-6,15,$C59/35,1)-BINOMDIST(0,15,$C59/35,1))/(1-BINOMDIST(0,15,$C59/35,1))-SUM($G59:P59)</f>
        <v>2.9199019302428297E-7</v>
      </c>
      <c r="R59" s="19">
        <f>(_xlfn.BINOM.DIST(COLUMN()-6,15,$C59/35,1)-BINOMDIST(0,15,$C59/35,1))/(1-BINOMDIST(0,15,$C59/35,1))-SUM($G59:Q59)</f>
        <v>1.5581843371137438E-8</v>
      </c>
      <c r="S59" s="19">
        <f>(_xlfn.BINOM.DIST(COLUMN()-6,15,$C59/35,1)-BINOMDIST(0,15,$C59/35,1))/(1-BINOMDIST(0,15,$C59/35,1))-SUM($G59:R59)</f>
        <v>5.7566318378832193E-10</v>
      </c>
      <c r="T59" s="19">
        <f>(_xlfn.BINOM.DIST(COLUMN()-6,15,$C59/35,1)-BINOMDIST(0,15,$C59/35,1))/(1-BINOMDIST(0,15,$C59/35,1))-SUM($G59:S59)</f>
        <v>1.3165801782122344E-11</v>
      </c>
      <c r="U59" s="19">
        <f>(_xlfn.BINOM.DIST(COLUMN()-6,15,$C59/35,1)-BINOMDIST(0,15,$C59/35,1))/(1-BINOMDIST(0,15,$C59/35,1))-SUM($G59:T59)</f>
        <v>1.404432126150823E-13</v>
      </c>
      <c r="W59" s="19">
        <f t="array" ref="W59">SUMPRODUCT(IF(COLUMN($G$2:$U$2)-6&gt;W$1,1-(COLUMN($G$2:$U$2)-6-W$1)/(COLUMN($G$2:$U$2)-6),1),$G59:$U59)</f>
        <v>0.56466007172153909</v>
      </c>
      <c r="X59" s="19">
        <f t="array" ref="X59">SUMPRODUCT(IF(COLUMN($G$2:$U$2)-6&gt;X$1,1-(COLUMN($G$2:$U$2)-6-X$1)/(COLUMN($G$2:$U$2)-6),1),$G59:$U59)</f>
        <v>0.83917943493890335</v>
      </c>
      <c r="Y59" s="19">
        <f t="array" ref="Y59">SUMPRODUCT(IF(COLUMN($G$2:$U$2)-6&gt;Y$1,1-(COLUMN($G$2:$U$2)-6-Y$1)/(COLUMN($G$2:$U$2)-6),1),$G59:$U59)</f>
        <v>0.95112575615218853</v>
      </c>
      <c r="Z59" s="19">
        <f t="array" ref="Z59">SUMPRODUCT(IF(COLUMN($G$2:$U$2)-6&gt;Z$1,1-(COLUMN($G$2:$U$2)-6-Z$1)/(COLUMN($G$2:$U$2)-6),1),$G59:$U59)</f>
        <v>0.98788361710372596</v>
      </c>
      <c r="AA59" s="19">
        <f t="array" ref="AA59">SUMPRODUCT(IF(COLUMN($G$2:$U$2)-6&gt;AA$1,1-(COLUMN($G$2:$U$2)-6-AA$1)/(COLUMN($G$2:$U$2)-6),1),$G59:$U59)</f>
        <v>0.9975579317544836</v>
      </c>
      <c r="AB59" s="19">
        <f t="array" ref="AB59">SUMPRODUCT(IF(COLUMN($G$2:$U$2)-6&gt;AB$1,1-(COLUMN($G$2:$U$2)-6-AB$1)/(COLUMN($G$2:$U$2)-6),1),$G59:$U59)</f>
        <v>0.99960109591158297</v>
      </c>
      <c r="AC59" s="19">
        <f t="array" ref="AC59">SUMPRODUCT(IF(COLUMN($G$2:$U$2)-6&gt;AC$1,1-(COLUMN($G$2:$U$2)-6-AC$1)/(COLUMN($G$2:$U$2)-6),1),$G59:$U59)</f>
        <v>0.99994746519866906</v>
      </c>
      <c r="AD59" s="19">
        <f t="array" ref="AD59">SUMPRODUCT(IF(COLUMN($G$2:$U$2)-6&gt;AD$1,1-(COLUMN($G$2:$U$2)-6-AD$1)/(COLUMN($G$2:$U$2)-6),1),$G59:$U59)</f>
        <v>0.99999447098910921</v>
      </c>
      <c r="AE59" s="19">
        <f t="array" ref="AE59">SUMPRODUCT(IF(COLUMN($G$2:$U$2)-6&gt;AE$1,1-(COLUMN($G$2:$U$2)-6-AE$1)/(COLUMN($G$2:$U$2)-6),1),$G59:$U59)</f>
        <v>0.99999954157975812</v>
      </c>
      <c r="AF59" s="19">
        <f t="array" ref="AF59">SUMPRODUCT(IF(COLUMN($G$2:$U$2)-6&gt;AF$1,1-(COLUMN($G$2:$U$2)-6-AF$1)/(COLUMN($G$2:$U$2)-6),1),$G59:$U59)</f>
        <v>0.99999997072180924</v>
      </c>
      <c r="AG59" s="19">
        <f t="array" ref="AG59">SUMPRODUCT(IF(COLUMN($G$2:$U$2)-6&gt;AG$1,1-(COLUMN($G$2:$U$2)-6-AG$1)/(COLUMN($G$2:$U$2)-6),1),$G59:$U59)</f>
        <v>0.9999999986100907</v>
      </c>
      <c r="AH59" s="19">
        <f t="array" ref="AH59">SUMPRODUCT(IF(COLUMN($G$2:$U$2)-6&gt;AH$1,1-(COLUMN($G$2:$U$2)-6-AH$1)/(COLUMN($G$2:$U$2)-6),1),$G59:$U59)</f>
        <v>0.99999999995380928</v>
      </c>
      <c r="AI59" s="19">
        <f t="array" ref="AI59">SUMPRODUCT(IF(COLUMN($G$2:$U$2)-6&gt;AI$1,1-(COLUMN($G$2:$U$2)-6-AI$1)/(COLUMN($G$2:$U$2)-6),1),$G59:$U59)</f>
        <v>0.99999999999904077</v>
      </c>
      <c r="AJ59" s="19">
        <f t="array" ref="AJ59">SUMPRODUCT(IF(COLUMN($G$2:$U$2)-6&gt;AJ$1,1-(COLUMN($G$2:$U$2)-6-AJ$1)/(COLUMN($G$2:$U$2)-6),1),$G59:$U59)</f>
        <v>0.99999999999999067</v>
      </c>
      <c r="AK59" s="19">
        <f t="array" ref="AK59">SUMPRODUCT(IF(COLUMN($G$2:$U$2)-6&gt;AK$1,1-(COLUMN($G$2:$U$2)-6-AK$1)/(COLUMN($G$2:$U$2)-6),1),$G59:$U59)</f>
        <v>1</v>
      </c>
    </row>
    <row r="60" spans="1:37" x14ac:dyDescent="0.25">
      <c r="A60" s="5" t="s">
        <v>129</v>
      </c>
      <c r="B60" s="4" t="s">
        <v>128</v>
      </c>
      <c r="C60" s="20">
        <v>5.8289999999999997</v>
      </c>
      <c r="D60" s="5" t="s">
        <v>231</v>
      </c>
      <c r="G60" s="19">
        <f t="shared" si="1"/>
        <v>0.20854262197995491</v>
      </c>
      <c r="H60" s="19">
        <f>(_xlfn.BINOM.DIST(COLUMN()-6,15,$C60/35,1)-BINOMDIST(0,15,$C60/35,1))/(1-BINOMDIST(0,15,$C60/35,1))-SUM($G60:G60)</f>
        <v>0.29169944824133898</v>
      </c>
      <c r="I60" s="19">
        <f>(_xlfn.BINOM.DIST(COLUMN()-6,15,$C60/35,1)-BINOMDIST(0,15,$C60/35,1))/(1-BINOMDIST(0,15,$C60/35,1))-SUM($G60:H60)</f>
        <v>0.25258086329327012</v>
      </c>
      <c r="J60" s="19">
        <f>(_xlfn.BINOM.DIST(COLUMN()-6,15,$C60/35,1)-BINOMDIST(0,15,$C60/35,1))/(1-BINOMDIST(0,15,$C60/35,1))-SUM($G60:I60)</f>
        <v>0.15141344336530849</v>
      </c>
      <c r="K60" s="19">
        <f>(_xlfn.BINOM.DIST(COLUMN()-6,15,$C60/35,1)-BINOMDIST(0,15,$C60/35,1))/(1-BINOMDIST(0,15,$C60/35,1))-SUM($G60:J60)</f>
        <v>6.6562535224299557E-2</v>
      </c>
      <c r="L60" s="19">
        <f>(_xlfn.BINOM.DIST(COLUMN()-6,15,$C60/35,1)-BINOMDIST(0,15,$C60/35,1))/(1-BINOMDIST(0,15,$C60/35,1))-SUM($G60:K60)</f>
        <v>2.2167736097633561E-2</v>
      </c>
      <c r="M60" s="19">
        <f>(_xlfn.BINOM.DIST(COLUMN()-6,15,$C60/35,1)-BINOMDIST(0,15,$C60/35,1))/(1-BINOMDIST(0,15,$C60/35,1))-SUM($G60:L60)</f>
        <v>5.6951943633745117E-3</v>
      </c>
      <c r="N60" s="19">
        <f>(_xlfn.BINOM.DIST(COLUMN()-6,15,$C60/35,1)-BINOMDIST(0,15,$C60/35,1))/(1-BINOMDIST(0,15,$C60/35,1))-SUM($G60:M60)</f>
        <v>1.1380236517125608E-3</v>
      </c>
      <c r="O60" s="19">
        <f>(_xlfn.BINOM.DIST(COLUMN()-6,15,$C60/35,1)-BINOMDIST(0,15,$C60/35,1))/(1-BINOMDIST(0,15,$C60/35,1))-SUM($G60:N60)</f>
        <v>1.7686811887307474E-4</v>
      </c>
      <c r="P60" s="19">
        <f>(_xlfn.BINOM.DIST(COLUMN()-6,15,$C60/35,1)-BINOMDIST(0,15,$C60/35,1))/(1-BINOMDIST(0,15,$C60/35,1))-SUM($G60:O60)</f>
        <v>2.1205257239920172E-5</v>
      </c>
      <c r="Q60" s="19">
        <f>(_xlfn.BINOM.DIST(COLUMN()-6,15,$C60/35,1)-BINOMDIST(0,15,$C60/35,1))/(1-BINOMDIST(0,15,$C60/35,1))-SUM($G60:P60)</f>
        <v>1.9260324615189006E-6</v>
      </c>
      <c r="R60" s="19">
        <f>(_xlfn.BINOM.DIST(COLUMN()-6,15,$C60/35,1)-BINOMDIST(0,15,$C60/35,1))/(1-BINOMDIST(0,15,$C60/35,1))-SUM($G60:Q60)</f>
        <v>1.2828771978057318E-7</v>
      </c>
      <c r="S60" s="19">
        <f>(_xlfn.BINOM.DIST(COLUMN()-6,15,$C60/35,1)-BINOMDIST(0,15,$C60/35,1))/(1-BINOMDIST(0,15,$C60/35,1))-SUM($G60:R60)</f>
        <v>5.9156942677773827E-9</v>
      </c>
      <c r="T60" s="19">
        <f>(_xlfn.BINOM.DIST(COLUMN()-6,15,$C60/35,1)-BINOMDIST(0,15,$C60/35,1))/(1-BINOMDIST(0,15,$C60/35,1))-SUM($G60:S60)</f>
        <v>1.6886925191528235E-10</v>
      </c>
      <c r="U60" s="19">
        <f>(_xlfn.BINOM.DIST(COLUMN()-6,15,$C60/35,1)-BINOMDIST(0,15,$C60/35,1))/(1-BINOMDIST(0,15,$C60/35,1))-SUM($G60:T60)</f>
        <v>2.2495338924954922E-12</v>
      </c>
      <c r="W60" s="19">
        <f t="array" ref="W60">SUMPRODUCT(IF(COLUMN($G$2:$U$2)-6&gt;W$1,1-(COLUMN($G$2:$U$2)-6-W$1)/(COLUMN($G$2:$U$2)-6),1),$G60:$U60)</f>
        <v>0.49442426870944006</v>
      </c>
      <c r="X60" s="19">
        <f t="array" ref="X60">SUMPRODUCT(IF(COLUMN($G$2:$U$2)-6&gt;X$1,1-(COLUMN($G$2:$U$2)-6-X$1)/(COLUMN($G$2:$U$2)-6),1),$G60:$U60)</f>
        <v>0.78030591543892502</v>
      </c>
      <c r="Y60" s="19">
        <f t="array" ref="Y60">SUMPRODUCT(IF(COLUMN($G$2:$U$2)-6&gt;Y$1,1-(COLUMN($G$2:$U$2)-6-Y$1)/(COLUMN($G$2:$U$2)-6),1),$G60:$U60)</f>
        <v>0.92033783804774039</v>
      </c>
      <c r="Z60" s="19">
        <f t="array" ref="Z60">SUMPRODUCT(IF(COLUMN($G$2:$U$2)-6&gt;Z$1,1-(COLUMN($G$2:$U$2)-6-Z$1)/(COLUMN($G$2:$U$2)-6),1),$G60:$U60)</f>
        <v>0.97617613955879945</v>
      </c>
      <c r="AA60" s="19">
        <f t="array" ref="AA60">SUMPRODUCT(IF(COLUMN($G$2:$U$2)-6&gt;AA$1,1-(COLUMN($G$2:$U$2)-6-AA$1)/(COLUMN($G$2:$U$2)-6),1),$G60:$U60)</f>
        <v>0.99416108022853089</v>
      </c>
      <c r="AB60" s="19">
        <f t="array" ref="AB60">SUMPRODUCT(IF(COLUMN($G$2:$U$2)-6&gt;AB$1,1-(COLUMN($G$2:$U$2)-6-AB$1)/(COLUMN($G$2:$U$2)-6),1),$G60:$U60)</f>
        <v>0.99883351385340291</v>
      </c>
      <c r="AC60" s="19">
        <f t="array" ref="AC60">SUMPRODUCT(IF(COLUMN($G$2:$U$2)-6&gt;AC$1,1-(COLUMN($G$2:$U$2)-6-AC$1)/(COLUMN($G$2:$U$2)-6),1),$G60:$U60)</f>
        <v>0.99981132479533574</v>
      </c>
      <c r="AD60" s="19">
        <f t="array" ref="AD60">SUMPRODUCT(IF(COLUMN($G$2:$U$2)-6&gt;AD$1,1-(COLUMN($G$2:$U$2)-6-AD$1)/(COLUMN($G$2:$U$2)-6),1),$G60:$U60)</f>
        <v>0.99997553654250082</v>
      </c>
      <c r="AE60" s="19">
        <f t="array" ref="AE60">SUMPRODUCT(IF(COLUMN($G$2:$U$2)-6&gt;AE$1,1-(COLUMN($G$2:$U$2)-6-AE$1)/(COLUMN($G$2:$U$2)-6),1),$G60:$U60)</f>
        <v>0.99999749533320181</v>
      </c>
      <c r="AF60" s="19">
        <f t="array" ref="AF60">SUMPRODUCT(IF(COLUMN($G$2:$U$2)-6&gt;AF$1,1-(COLUMN($G$2:$U$2)-6-AF$1)/(COLUMN($G$2:$U$2)-6),1),$G60:$U60)</f>
        <v>0.99999980211069472</v>
      </c>
      <c r="AG60" s="19">
        <f t="array" ref="AG60">SUMPRODUCT(IF(COLUMN($G$2:$U$2)-6&gt;AG$1,1-(COLUMN($G$2:$U$2)-6-AG$1)/(COLUMN($G$2:$U$2)-6),1),$G60:$U60)</f>
        <v>0.99999998836246384</v>
      </c>
      <c r="AH60" s="19">
        <f t="array" ref="AH60">SUMPRODUCT(IF(COLUMN($G$2:$U$2)-6&gt;AH$1,1-(COLUMN($G$2:$U$2)-6-AH$1)/(COLUMN($G$2:$U$2)-6),1),$G60:$U60)</f>
        <v>0.99999999952037255</v>
      </c>
      <c r="AI60" s="19">
        <f t="array" ref="AI60">SUMPRODUCT(IF(COLUMN($G$2:$U$2)-6&gt;AI$1,1-(COLUMN($G$2:$U$2)-6-AI$1)/(COLUMN($G$2:$U$2)-6),1),$G60:$U60)</f>
        <v>0.99999999998763789</v>
      </c>
      <c r="AJ60" s="19">
        <f t="array" ref="AJ60">SUMPRODUCT(IF(COLUMN($G$2:$U$2)-6&gt;AJ$1,1-(COLUMN($G$2:$U$2)-6-AJ$1)/(COLUMN($G$2:$U$2)-6),1),$G60:$U60)</f>
        <v>0.99999999999985001</v>
      </c>
      <c r="AK60" s="19">
        <f t="array" ref="AK60">SUMPRODUCT(IF(COLUMN($G$2:$U$2)-6&gt;AK$1,1-(COLUMN($G$2:$U$2)-6-AK$1)/(COLUMN($G$2:$U$2)-6),1),$G60:$U60)</f>
        <v>1</v>
      </c>
    </row>
    <row r="61" spans="1:37" x14ac:dyDescent="0.25">
      <c r="A61" s="5" t="s">
        <v>131</v>
      </c>
      <c r="B61" s="4" t="s">
        <v>130</v>
      </c>
      <c r="C61" s="18">
        <v>2.0710000000000002</v>
      </c>
      <c r="D61" s="5" t="s">
        <v>231</v>
      </c>
      <c r="G61" s="19">
        <f t="shared" si="1"/>
        <v>0.63037329338361903</v>
      </c>
      <c r="H61" s="19">
        <f>(_xlfn.BINOM.DIST(COLUMN()-6,15,$C61/35,1)-BINOMDIST(0,15,$C61/35,1))/(1-BINOMDIST(0,15,$C61/35,1))-SUM($G61:G61)</f>
        <v>0.27752199077355288</v>
      </c>
      <c r="I61" s="19">
        <f>(_xlfn.BINOM.DIST(COLUMN()-6,15,$C61/35,1)-BINOMDIST(0,15,$C61/35,1))/(1-BINOMDIST(0,15,$C61/35,1))-SUM($G61:H61)</f>
        <v>7.5634694419269288E-2</v>
      </c>
      <c r="J61" s="19">
        <f>(_xlfn.BINOM.DIST(COLUMN()-6,15,$C61/35,1)-BINOMDIST(0,15,$C61/35,1))/(1-BINOMDIST(0,15,$C61/35,1))-SUM($G61:I61)</f>
        <v>1.4270653722461168E-2</v>
      </c>
      <c r="K61" s="19">
        <f>(_xlfn.BINOM.DIST(COLUMN()-6,15,$C61/35,1)-BINOMDIST(0,15,$C61/35,1))/(1-BINOMDIST(0,15,$C61/35,1))-SUM($G61:J61)</f>
        <v>1.9745498645653559E-3</v>
      </c>
      <c r="L61" s="19">
        <f>(_xlfn.BINOM.DIST(COLUMN()-6,15,$C61/35,1)-BINOMDIST(0,15,$C61/35,1))/(1-BINOMDIST(0,15,$C61/35,1))-SUM($G61:K61)</f>
        <v>2.0697524823709568E-4</v>
      </c>
      <c r="M61" s="19">
        <f>(_xlfn.BINOM.DIST(COLUMN()-6,15,$C61/35,1)-BINOMDIST(0,15,$C61/35,1))/(1-BINOMDIST(0,15,$C61/35,1))-SUM($G61:L61)</f>
        <v>1.6736492157831684E-5</v>
      </c>
      <c r="N61" s="19">
        <f>(_xlfn.BINOM.DIST(COLUMN()-6,15,$C61/35,1)-BINOMDIST(0,15,$C61/35,1))/(1-BINOMDIST(0,15,$C61/35,1))-SUM($G61:M61)</f>
        <v>1.0526063731752799E-6</v>
      </c>
      <c r="O61" s="19">
        <f>(_xlfn.BINOM.DIST(COLUMN()-6,15,$C61/35,1)-BINOMDIST(0,15,$C61/35,1))/(1-BINOMDIST(0,15,$C61/35,1))-SUM($G61:N61)</f>
        <v>5.1490022578981609E-8</v>
      </c>
      <c r="P61" s="19">
        <f>(_xlfn.BINOM.DIST(COLUMN()-6,15,$C61/35,1)-BINOMDIST(0,15,$C61/35,1))/(1-BINOMDIST(0,15,$C61/35,1))-SUM($G61:O61)</f>
        <v>1.9430137498943623E-9</v>
      </c>
      <c r="Q61" s="19">
        <f>(_xlfn.BINOM.DIST(COLUMN()-6,15,$C61/35,1)-BINOMDIST(0,15,$C61/35,1))/(1-BINOMDIST(0,15,$C61/35,1))-SUM($G61:P61)</f>
        <v>5.5546234278835982E-11</v>
      </c>
      <c r="R61" s="19">
        <f>(_xlfn.BINOM.DIST(COLUMN()-6,15,$C61/35,1)-BINOMDIST(0,15,$C61/35,1))/(1-BINOMDIST(0,15,$C61/35,1))-SUM($G61:Q61)</f>
        <v>1.1646239528317892E-12</v>
      </c>
      <c r="S61" s="19">
        <f>(_xlfn.BINOM.DIST(COLUMN()-6,15,$C61/35,1)-BINOMDIST(0,15,$C61/35,1))/(1-BINOMDIST(0,15,$C61/35,1))-SUM($G61:R61)</f>
        <v>1.6764367671839864E-14</v>
      </c>
      <c r="T61" s="19">
        <f>(_xlfn.BINOM.DIST(COLUMN()-6,15,$C61/35,1)-BINOMDIST(0,15,$C61/35,1))/(1-BINOMDIST(0,15,$C61/35,1))-SUM($G61:S61)</f>
        <v>0</v>
      </c>
      <c r="U61" s="19">
        <f>(_xlfn.BINOM.DIST(COLUMN()-6,15,$C61/35,1)-BINOMDIST(0,15,$C61/35,1))/(1-BINOMDIST(0,15,$C61/35,1))-SUM($G61:T61)</f>
        <v>0</v>
      </c>
      <c r="W61" s="19">
        <f t="array" ref="W61">SUMPRODUCT(IF(COLUMN($G$2:$U$2)-6&gt;W$1,1-(COLUMN($G$2:$U$2)-6-W$1)/(COLUMN($G$2:$U$2)-6),1),$G61:$U61)</f>
        <v>0.79834545127886369</v>
      </c>
      <c r="X61" s="19">
        <f t="array" ref="X61">SUMPRODUCT(IF(COLUMN($G$2:$U$2)-6&gt;X$1,1-(COLUMN($G$2:$U$2)-6-X$1)/(COLUMN($G$2:$U$2)-6),1),$G61:$U61)</f>
        <v>0.96631760917410869</v>
      </c>
      <c r="Y61" s="19">
        <f t="array" ref="Y61">SUMPRODUCT(IF(COLUMN($G$2:$U$2)-6&gt;Y$1,1-(COLUMN($G$2:$U$2)-6-Y$1)/(COLUMN($G$2:$U$2)-6),1),$G61:$U61)</f>
        <v>0.99552877168257725</v>
      </c>
      <c r="Z61" s="19">
        <f t="array" ref="Z61">SUMPRODUCT(IF(COLUMN($G$2:$U$2)-6&gt;Z$1,1-(COLUMN($G$2:$U$2)-6-Z$1)/(COLUMN($G$2:$U$2)-6),1),$G61:$U61)</f>
        <v>0.99952836938462242</v>
      </c>
      <c r="AA61" s="19">
        <f t="array" ref="AA61">SUMPRODUCT(IF(COLUMN($G$2:$U$2)-6&gt;AA$1,1-(COLUMN($G$2:$U$2)-6-AA$1)/(COLUMN($G$2:$U$2)-6),1),$G61:$U61)</f>
        <v>0.99996030365605237</v>
      </c>
      <c r="AB61" s="19">
        <f t="array" ref="AB61">SUMPRODUCT(IF(COLUMN($G$2:$U$2)-6&gt;AB$1,1-(COLUMN($G$2:$U$2)-6-AB$1)/(COLUMN($G$2:$U$2)-6),1),$G61:$U61)</f>
        <v>0.99999732795456941</v>
      </c>
      <c r="AC61" s="19">
        <f t="array" ref="AC61">SUMPRODUCT(IF(COLUMN($G$2:$U$2)-6&gt;AC$1,1-(COLUMN($G$2:$U$2)-6-AC$1)/(COLUMN($G$2:$U$2)-6),1),$G61:$U61)</f>
        <v>0.99999985637837996</v>
      </c>
      <c r="AD61" s="19">
        <f t="array" ref="AD61">SUMPRODUCT(IF(COLUMN($G$2:$U$2)-6&gt;AD$1,1-(COLUMN($G$2:$U$2)-6-AD$1)/(COLUMN($G$2:$U$2)-6),1),$G61:$U61)</f>
        <v>0.99999999387473981</v>
      </c>
      <c r="AE61" s="19">
        <f t="array" ref="AE61">SUMPRODUCT(IF(COLUMN($G$2:$U$2)-6&gt;AE$1,1-(COLUMN($G$2:$U$2)-6-AE$1)/(COLUMN($G$2:$U$2)-6),1),$G61:$U61)</f>
        <v>0.99999999979530274</v>
      </c>
      <c r="AF61" s="19">
        <f t="array" ref="AF61">SUMPRODUCT(IF(COLUMN($G$2:$U$2)-6&gt;AF$1,1-(COLUMN($G$2:$U$2)-6-AF$1)/(COLUMN($G$2:$U$2)-6),1),$G61:$U61)</f>
        <v>0.9999999999947522</v>
      </c>
      <c r="AG61" s="19">
        <f t="array" ref="AG61">SUMPRODUCT(IF(COLUMN($G$2:$U$2)-6&gt;AG$1,1-(COLUMN($G$2:$U$2)-6-AG$1)/(COLUMN($G$2:$U$2)-6),1),$G61:$U61)</f>
        <v>0.99999999999990019</v>
      </c>
      <c r="AH61" s="19">
        <f t="array" ref="AH61">SUMPRODUCT(IF(COLUMN($G$2:$U$2)-6&gt;AH$1,1-(COLUMN($G$2:$U$2)-6-AH$1)/(COLUMN($G$2:$U$2)-6),1),$G61:$U61)</f>
        <v>0.99999999999999845</v>
      </c>
      <c r="AI61" s="19">
        <f t="array" ref="AI61">SUMPRODUCT(IF(COLUMN($G$2:$U$2)-6&gt;AI$1,1-(COLUMN($G$2:$U$2)-6-AI$1)/(COLUMN($G$2:$U$2)-6),1),$G61:$U61)</f>
        <v>0.99999999999999978</v>
      </c>
      <c r="AJ61" s="19">
        <f t="array" ref="AJ61">SUMPRODUCT(IF(COLUMN($G$2:$U$2)-6&gt;AJ$1,1-(COLUMN($G$2:$U$2)-6-AJ$1)/(COLUMN($G$2:$U$2)-6),1),$G61:$U61)</f>
        <v>0.99999999999999978</v>
      </c>
      <c r="AK61" s="19">
        <f t="array" ref="AK61">SUMPRODUCT(IF(COLUMN($G$2:$U$2)-6&gt;AK$1,1-(COLUMN($G$2:$U$2)-6-AK$1)/(COLUMN($G$2:$U$2)-6),1),$G61:$U61)</f>
        <v>0.99999999999999978</v>
      </c>
    </row>
    <row r="62" spans="1:37" x14ac:dyDescent="0.25">
      <c r="A62" s="5" t="s">
        <v>133</v>
      </c>
      <c r="B62" s="4" t="s">
        <v>132</v>
      </c>
      <c r="C62" s="18">
        <v>2.415</v>
      </c>
      <c r="D62" s="5" t="s">
        <v>231</v>
      </c>
      <c r="G62" s="19">
        <f t="shared" si="1"/>
        <v>0.57826101851874157</v>
      </c>
      <c r="H62" s="19">
        <f>(_xlfn.BINOM.DIST(COLUMN()-6,15,$C62/35,1)-BINOMDIST(0,15,$C62/35,1))/(1-BINOMDIST(0,15,$C62/35,1))-SUM($G62:G62)</f>
        <v>0.30000007727664035</v>
      </c>
      <c r="I62" s="19">
        <f>(_xlfn.BINOM.DIST(COLUMN()-6,15,$C62/35,1)-BINOMDIST(0,15,$C62/35,1))/(1-BINOMDIST(0,15,$C62/35,1))-SUM($G62:H62)</f>
        <v>9.6348037707535084E-2</v>
      </c>
      <c r="J62" s="19">
        <f>(_xlfn.BINOM.DIST(COLUMN()-6,15,$C62/35,1)-BINOMDIST(0,15,$C62/35,1))/(1-BINOMDIST(0,15,$C62/35,1))-SUM($G62:I62)</f>
        <v>2.1422173797486455E-2</v>
      </c>
      <c r="K62" s="19">
        <f>(_xlfn.BINOM.DIST(COLUMN()-6,15,$C62/35,1)-BINOMDIST(0,15,$C62/35,1))/(1-BINOMDIST(0,15,$C62/35,1))-SUM($G62:J62)</f>
        <v>3.4928957921143144E-3</v>
      </c>
      <c r="L62" s="19">
        <f>(_xlfn.BINOM.DIST(COLUMN()-6,15,$C62/35,1)-BINOMDIST(0,15,$C62/35,1))/(1-BINOMDIST(0,15,$C62/35,1))-SUM($G62:K62)</f>
        <v>4.3145329333327265E-4</v>
      </c>
      <c r="M62" s="19">
        <f>(_xlfn.BINOM.DIST(COLUMN()-6,15,$C62/35,1)-BINOMDIST(0,15,$C62/35,1))/(1-BINOMDIST(0,15,$C62/35,1))-SUM($G62:L62)</f>
        <v>4.1112857934622049E-5</v>
      </c>
      <c r="N62" s="19">
        <f>(_xlfn.BINOM.DIST(COLUMN()-6,15,$C62/35,1)-BINOMDIST(0,15,$C62/35,1))/(1-BINOMDIST(0,15,$C62/35,1))-SUM($G62:M62)</f>
        <v>3.0470324354769929E-6</v>
      </c>
      <c r="O62" s="19">
        <f>(_xlfn.BINOM.DIST(COLUMN()-6,15,$C62/35,1)-BINOMDIST(0,15,$C62/35,1))/(1-BINOMDIST(0,15,$C62/35,1))-SUM($G62:N62)</f>
        <v>1.7564347354337428E-7</v>
      </c>
      <c r="P62" s="19">
        <f>(_xlfn.BINOM.DIST(COLUMN()-6,15,$C62/35,1)-BINOMDIST(0,15,$C62/35,1))/(1-BINOMDIST(0,15,$C62/35,1))-SUM($G62:O62)</f>
        <v>7.810569191413208E-9</v>
      </c>
      <c r="Q62" s="19">
        <f>(_xlfn.BINOM.DIST(COLUMN()-6,15,$C62/35,1)-BINOMDIST(0,15,$C62/35,1))/(1-BINOMDIST(0,15,$C62/35,1))-SUM($G62:P62)</f>
        <v>2.6312330092537195E-10</v>
      </c>
      <c r="R62" s="19">
        <f>(_xlfn.BINOM.DIST(COLUMN()-6,15,$C62/35,1)-BINOMDIST(0,15,$C62/35,1))/(1-BINOMDIST(0,15,$C62/35,1))-SUM($G62:Q62)</f>
        <v>6.5004668314827541E-12</v>
      </c>
      <c r="S62" s="19">
        <f>(_xlfn.BINOM.DIST(COLUMN()-6,15,$C62/35,1)-BINOMDIST(0,15,$C62/35,1))/(1-BINOMDIST(0,15,$C62/35,1))-SUM($G62:R62)</f>
        <v>1.1113332476497817E-13</v>
      </c>
      <c r="T62" s="19">
        <f>(_xlfn.BINOM.DIST(COLUMN()-6,15,$C62/35,1)-BINOMDIST(0,15,$C62/35,1))/(1-BINOMDIST(0,15,$C62/35,1))-SUM($G62:S62)</f>
        <v>0</v>
      </c>
      <c r="U62" s="19">
        <f>(_xlfn.BINOM.DIST(COLUMN()-6,15,$C62/35,1)-BINOMDIST(0,15,$C62/35,1))/(1-BINOMDIST(0,15,$C62/35,1))-SUM($G62:T62)</f>
        <v>0</v>
      </c>
      <c r="W62" s="19">
        <f t="array" ref="W62">SUMPRODUCT(IF(COLUMN($G$2:$U$2)-6&gt;W$1,1-(COLUMN($G$2:$U$2)-6-W$1)/(COLUMN($G$2:$U$2)-6),1),$G62:$U62)</f>
        <v>0.76650937568219946</v>
      </c>
      <c r="X62" s="19">
        <f t="array" ref="X62">SUMPRODUCT(IF(COLUMN($G$2:$U$2)-6&gt;X$1,1-(COLUMN($G$2:$U$2)-6-X$1)/(COLUMN($G$2:$U$2)-6),1),$G62:$U62)</f>
        <v>0.95475773284565735</v>
      </c>
      <c r="Y62" s="19">
        <f t="array" ref="Y62">SUMPRODUCT(IF(COLUMN($G$2:$U$2)-6&gt;Y$1,1-(COLUMN($G$2:$U$2)-6-Y$1)/(COLUMN($G$2:$U$2)-6),1),$G62:$U62)</f>
        <v>0.99300605137079501</v>
      </c>
      <c r="Z62" s="19">
        <f t="array" ref="Z62">SUMPRODUCT(IF(COLUMN($G$2:$U$2)-6&gt;Z$1,1-(COLUMN($G$2:$U$2)-6-Z$1)/(COLUMN($G$2:$U$2)-6),1),$G62:$U62)</f>
        <v>0.99913835732675438</v>
      </c>
      <c r="AA62" s="19">
        <f t="array" ref="AA62">SUMPRODUCT(IF(COLUMN($G$2:$U$2)-6&gt;AA$1,1-(COLUMN($G$2:$U$2)-6-AA$1)/(COLUMN($G$2:$U$2)-6),1),$G62:$U62)</f>
        <v>0.99991511983334203</v>
      </c>
      <c r="AB62" s="19">
        <f t="array" ref="AB62">SUMPRODUCT(IF(COLUMN($G$2:$U$2)-6&gt;AB$1,1-(COLUMN($G$2:$U$2)-6-AB$1)/(COLUMN($G$2:$U$2)-6),1),$G62:$U62)</f>
        <v>0.99999330318150692</v>
      </c>
      <c r="AC62" s="19">
        <f t="array" ref="AC62">SUMPRODUCT(IF(COLUMN($G$2:$U$2)-6&gt;AC$1,1-(COLUMN($G$2:$U$2)-6-AC$1)/(COLUMN($G$2:$U$2)-6),1),$G62:$U62)</f>
        <v>0.99999957764744951</v>
      </c>
      <c r="AD62" s="19">
        <f t="array" ref="AD62">SUMPRODUCT(IF(COLUMN($G$2:$U$2)-6&gt;AD$1,1-(COLUMN($G$2:$U$2)-6-AD$1)/(COLUMN($G$2:$U$2)-6),1),$G62:$U62)</f>
        <v>0.99999997884797287</v>
      </c>
      <c r="AE62" s="19">
        <f t="array" ref="AE62">SUMPRODUCT(IF(COLUMN($G$2:$U$2)-6&gt;AE$1,1-(COLUMN($G$2:$U$2)-6-AE$1)/(COLUMN($G$2:$U$2)-6),1),$G62:$U62)</f>
        <v>0.99999999916944193</v>
      </c>
      <c r="AF62" s="19">
        <f t="array" ref="AF62">SUMPRODUCT(IF(COLUMN($G$2:$U$2)-6&gt;AF$1,1-(COLUMN($G$2:$U$2)-6-AF$1)/(COLUMN($G$2:$U$2)-6),1),$G62:$U62)</f>
        <v>0.99999999997496936</v>
      </c>
      <c r="AG62" s="19">
        <f t="array" ref="AG62">SUMPRODUCT(IF(COLUMN($G$2:$U$2)-6&gt;AG$1,1-(COLUMN($G$2:$U$2)-6-AG$1)/(COLUMN($G$2:$U$2)-6),1),$G62:$U62)</f>
        <v>0.99999999999944</v>
      </c>
      <c r="AH62" s="19">
        <f t="array" ref="AH62">SUMPRODUCT(IF(COLUMN($G$2:$U$2)-6&gt;AH$1,1-(COLUMN($G$2:$U$2)-6-AH$1)/(COLUMN($G$2:$U$2)-6),1),$G62:$U62)</f>
        <v>0.99999999999999023</v>
      </c>
      <c r="AI62" s="19">
        <f t="array" ref="AI62">SUMPRODUCT(IF(COLUMN($G$2:$U$2)-6&gt;AI$1,1-(COLUMN($G$2:$U$2)-6-AI$1)/(COLUMN($G$2:$U$2)-6),1),$G62:$U62)</f>
        <v>0.99999999999999878</v>
      </c>
      <c r="AJ62" s="19">
        <f t="array" ref="AJ62">SUMPRODUCT(IF(COLUMN($G$2:$U$2)-6&gt;AJ$1,1-(COLUMN($G$2:$U$2)-6-AJ$1)/(COLUMN($G$2:$U$2)-6),1),$G62:$U62)</f>
        <v>0.99999999999999878</v>
      </c>
      <c r="AK62" s="19">
        <f t="array" ref="AK62">SUMPRODUCT(IF(COLUMN($G$2:$U$2)-6&gt;AK$1,1-(COLUMN($G$2:$U$2)-6-AK$1)/(COLUMN($G$2:$U$2)-6),1),$G62:$U62)</f>
        <v>0.99999999999999878</v>
      </c>
    </row>
    <row r="63" spans="1:37" x14ac:dyDescent="0.25">
      <c r="A63" s="5" t="s">
        <v>135</v>
      </c>
      <c r="B63" s="4" t="s">
        <v>134</v>
      </c>
      <c r="C63" s="20">
        <v>6.8019999999999996</v>
      </c>
      <c r="D63" s="5" t="s">
        <v>231</v>
      </c>
      <c r="G63" s="19">
        <f t="shared" si="1"/>
        <v>0.14726124072953592</v>
      </c>
      <c r="H63" s="19">
        <f>(_xlfn.BINOM.DIST(COLUMN()-6,15,$C63/35,1)-BINOMDIST(0,15,$C63/35,1))/(1-BINOMDIST(0,15,$C63/35,1))-SUM($G63:G63)</f>
        <v>0.24865936293695054</v>
      </c>
      <c r="I63" s="19">
        <f>(_xlfn.BINOM.DIST(COLUMN()-6,15,$C63/35,1)-BINOMDIST(0,15,$C63/35,1))/(1-BINOMDIST(0,15,$C63/35,1))-SUM($G63:H63)</f>
        <v>0.25992331403010555</v>
      </c>
      <c r="J63" s="19">
        <f>(_xlfn.BINOM.DIST(COLUMN()-6,15,$C63/35,1)-BINOMDIST(0,15,$C63/35,1))/(1-BINOMDIST(0,15,$C63/35,1))-SUM($G63:I63)</f>
        <v>0.18809827456196671</v>
      </c>
      <c r="K63" s="19">
        <f>(_xlfn.BINOM.DIST(COLUMN()-6,15,$C63/35,1)-BINOMDIST(0,15,$C63/35,1))/(1-BINOMDIST(0,15,$C63/35,1))-SUM($G63:J63)</f>
        <v>9.9821895874001587E-2</v>
      </c>
      <c r="L63" s="19">
        <f>(_xlfn.BINOM.DIST(COLUMN()-6,15,$C63/35,1)-BINOMDIST(0,15,$C63/35,1))/(1-BINOMDIST(0,15,$C63/35,1))-SUM($G63:K63)</f>
        <v>4.013219233840204E-2</v>
      </c>
      <c r="M63" s="19">
        <f>(_xlfn.BINOM.DIST(COLUMN()-6,15,$C63/35,1)-BINOMDIST(0,15,$C63/35,1))/(1-BINOMDIST(0,15,$C63/35,1))-SUM($G63:L63)</f>
        <v>1.2446741666441885E-2</v>
      </c>
      <c r="N63" s="19">
        <f>(_xlfn.BINOM.DIST(COLUMN()-6,15,$C63/35,1)-BINOMDIST(0,15,$C63/35,1))/(1-BINOMDIST(0,15,$C63/35,1))-SUM($G63:M63)</f>
        <v>3.0024376485970894E-3</v>
      </c>
      <c r="O63" s="19">
        <f>(_xlfn.BINOM.DIST(COLUMN()-6,15,$C63/35,1)-BINOMDIST(0,15,$C63/35,1))/(1-BINOMDIST(0,15,$C63/35,1))-SUM($G63:N63)</f>
        <v>5.633105035039998E-4</v>
      </c>
      <c r="P63" s="19">
        <f>(_xlfn.BINOM.DIST(COLUMN()-6,15,$C63/35,1)-BINOMDIST(0,15,$C63/35,1))/(1-BINOMDIST(0,15,$C63/35,1))-SUM($G63:O63)</f>
        <v>8.1529995989315651E-5</v>
      </c>
      <c r="Q63" s="19">
        <f>(_xlfn.BINOM.DIST(COLUMN()-6,15,$C63/35,1)-BINOMDIST(0,15,$C63/35,1))/(1-BINOMDIST(0,15,$C63/35,1))-SUM($G63:P63)</f>
        <v>8.9394965586686581E-6</v>
      </c>
      <c r="R63" s="19">
        <f>(_xlfn.BINOM.DIST(COLUMN()-6,15,$C63/35,1)-BINOMDIST(0,15,$C63/35,1))/(1-BINOMDIST(0,15,$C63/35,1))-SUM($G63:Q63)</f>
        <v>7.1880340912766627E-7</v>
      </c>
      <c r="S63" s="19">
        <f>(_xlfn.BINOM.DIST(COLUMN()-6,15,$C63/35,1)-BINOMDIST(0,15,$C63/35,1))/(1-BINOMDIST(0,15,$C63/35,1))-SUM($G63:R63)</f>
        <v>4.0013482638379116E-8</v>
      </c>
      <c r="T63" s="19">
        <f>(_xlfn.BINOM.DIST(COLUMN()-6,15,$C63/35,1)-BINOMDIST(0,15,$C63/35,1))/(1-BINOMDIST(0,15,$C63/35,1))-SUM($G63:S63)</f>
        <v>1.3788804542613775E-9</v>
      </c>
      <c r="U63" s="19">
        <f>(_xlfn.BINOM.DIST(COLUMN()-6,15,$C63/35,1)-BINOMDIST(0,15,$C63/35,1))/(1-BINOMDIST(0,15,$C63/35,1))-SUM($G63:T63)</f>
        <v>2.2174484470838252E-11</v>
      </c>
      <c r="W63" s="19">
        <f t="array" ref="W63">SUMPRODUCT(IF(COLUMN($G$2:$U$2)-6&gt;W$1,1-(COLUMN($G$2:$U$2)-6-W$1)/(COLUMN($G$2:$U$2)-6),1),$G63:$U63)</f>
        <v>0.43413470288675865</v>
      </c>
      <c r="X63" s="19">
        <f t="array" ref="X63">SUMPRODUCT(IF(COLUMN($G$2:$U$2)-6&gt;X$1,1-(COLUMN($G$2:$U$2)-6-X$1)/(COLUMN($G$2:$U$2)-6),1),$G63:$U63)</f>
        <v>0.72100816504398157</v>
      </c>
      <c r="Y63" s="19">
        <f t="array" ref="Y63">SUMPRODUCT(IF(COLUMN($G$2:$U$2)-6&gt;Y$1,1-(COLUMN($G$2:$U$2)-6-Y$1)/(COLUMN($G$2:$U$2)-6),1),$G63:$U63)</f>
        <v>0.88355194573272922</v>
      </c>
      <c r="Z63" s="19">
        <f t="array" ref="Z63">SUMPRODUCT(IF(COLUMN($G$2:$U$2)-6&gt;Z$1,1-(COLUMN($G$2:$U$2)-6-Z$1)/(COLUMN($G$2:$U$2)-6),1),$G63:$U63)</f>
        <v>0.9594546217447748</v>
      </c>
      <c r="AA63" s="19">
        <f t="array" ref="AA63">SUMPRODUCT(IF(COLUMN($G$2:$U$2)-6&gt;AA$1,1-(COLUMN($G$2:$U$2)-6-AA$1)/(COLUMN($G$2:$U$2)-6),1),$G63:$U63)</f>
        <v>0.98833272911632875</v>
      </c>
      <c r="AB63" s="19">
        <f t="array" ref="AB63">SUMPRODUCT(IF(COLUMN($G$2:$U$2)-6&gt;AB$1,1-(COLUMN($G$2:$U$2)-6-AB$1)/(COLUMN($G$2:$U$2)-6),1),$G63:$U63)</f>
        <v>0.99724645731308237</v>
      </c>
      <c r="AC63" s="19">
        <f t="array" ref="AC63">SUMPRODUCT(IF(COLUMN($G$2:$U$2)-6&gt;AC$1,1-(COLUMN($G$2:$U$2)-6-AC$1)/(COLUMN($G$2:$U$2)-6),1),$G63:$U63)</f>
        <v>0.99947148678676923</v>
      </c>
      <c r="AD63" s="19">
        <f t="array" ref="AD63">SUMPRODUCT(IF(COLUMN($G$2:$U$2)-6&gt;AD$1,1-(COLUMN($G$2:$U$2)-6-AD$1)/(COLUMN($G$2:$U$2)-6),1),$G63:$U63)</f>
        <v>0.99991841030810702</v>
      </c>
      <c r="AE63" s="19">
        <f t="array" ref="AE63">SUMPRODUCT(IF(COLUMN($G$2:$U$2)-6&gt;AE$1,1-(COLUMN($G$2:$U$2)-6-AE$1)/(COLUMN($G$2:$U$2)-6),1),$G63:$U63)</f>
        <v>0.99999002912337032</v>
      </c>
      <c r="AF63" s="19">
        <f t="array" ref="AF63">SUMPRODUCT(IF(COLUMN($G$2:$U$2)-6&gt;AF$1,1-(COLUMN($G$2:$U$2)-6-AF$1)/(COLUMN($G$2:$U$2)-6),1),$G63:$U63)</f>
        <v>0.99999905788268839</v>
      </c>
      <c r="AG63" s="19">
        <f t="array" ref="AG63">SUMPRODUCT(IF(COLUMN($G$2:$U$2)-6&gt;AG$1,1-(COLUMN($G$2:$U$2)-6-AG$1)/(COLUMN($G$2:$U$2)-6),1),$G63:$U63)</f>
        <v>0.99999993364240791</v>
      </c>
      <c r="AH63" s="19">
        <f t="array" ref="AH63">SUMPRODUCT(IF(COLUMN($G$2:$U$2)-6&gt;AH$1,1-(COLUMN($G$2:$U$2)-6-AH$1)/(COLUMN($G$2:$U$2)-6),1),$G63:$U63)</f>
        <v>0.99999999672062201</v>
      </c>
      <c r="AI63" s="19">
        <f t="array" ref="AI63">SUMPRODUCT(IF(COLUMN($G$2:$U$2)-6&gt;AI$1,1-(COLUMN($G$2:$U$2)-6-AI$1)/(COLUMN($G$2:$U$2)-6),1),$G63:$U63)</f>
        <v>0.99999999989855193</v>
      </c>
      <c r="AJ63" s="19">
        <f t="array" ref="AJ63">SUMPRODUCT(IF(COLUMN($G$2:$U$2)-6&gt;AJ$1,1-(COLUMN($G$2:$U$2)-6-AJ$1)/(COLUMN($G$2:$U$2)-6),1),$G63:$U63)</f>
        <v>0.99999999999852174</v>
      </c>
      <c r="AK63" s="19">
        <f t="array" ref="AK63">SUMPRODUCT(IF(COLUMN($G$2:$U$2)-6&gt;AK$1,1-(COLUMN($G$2:$U$2)-6-AK$1)/(COLUMN($G$2:$U$2)-6),1),$G63:$U63)</f>
        <v>1</v>
      </c>
    </row>
    <row r="64" spans="1:37" x14ac:dyDescent="0.25">
      <c r="A64" s="5" t="s">
        <v>137</v>
      </c>
      <c r="B64" s="4" t="s">
        <v>136</v>
      </c>
      <c r="C64" s="20">
        <v>4.9630000000000001</v>
      </c>
      <c r="D64" s="5" t="s">
        <v>231</v>
      </c>
      <c r="G64" s="19">
        <f t="shared" si="1"/>
        <v>0.27809392893946477</v>
      </c>
      <c r="H64" s="19">
        <f>(_xlfn.BINOM.DIST(COLUMN()-6,15,$C64/35,1)-BINOMDIST(0,15,$C64/35,1))/(1-BINOMDIST(0,15,$C64/35,1))-SUM($G64:G64)</f>
        <v>0.32164534358577607</v>
      </c>
      <c r="I64" s="19">
        <f>(_xlfn.BINOM.DIST(COLUMN()-6,15,$C64/35,1)-BINOMDIST(0,15,$C64/35,1))/(1-BINOMDIST(0,15,$C64/35,1))-SUM($G64:H64)</f>
        <v>0.23029636695642808</v>
      </c>
      <c r="J64" s="19">
        <f>(_xlfn.BINOM.DIST(COLUMN()-6,15,$C64/35,1)-BINOMDIST(0,15,$C64/35,1))/(1-BINOMDIST(0,15,$C64/35,1))-SUM($G64:I64)</f>
        <v>0.11415529538949498</v>
      </c>
      <c r="K64" s="19">
        <f>(_xlfn.BINOM.DIST(COLUMN()-6,15,$C64/35,1)-BINOMDIST(0,15,$C64/35,1))/(1-BINOMDIST(0,15,$C64/35,1))-SUM($G64:J64)</f>
        <v>4.1496021847712394E-2</v>
      </c>
      <c r="L64" s="19">
        <f>(_xlfn.BINOM.DIST(COLUMN()-6,15,$C64/35,1)-BINOMDIST(0,15,$C64/35,1))/(1-BINOMDIST(0,15,$C64/35,1))-SUM($G64:K64)</f>
        <v>1.1427281709791126E-2</v>
      </c>
      <c r="M64" s="19">
        <f>(_xlfn.BINOM.DIST(COLUMN()-6,15,$C64/35,1)-BINOMDIST(0,15,$C64/35,1))/(1-BINOMDIST(0,15,$C64/35,1))-SUM($G64:L64)</f>
        <v>2.4275887934939178E-3</v>
      </c>
      <c r="N64" s="19">
        <f>(_xlfn.BINOM.DIST(COLUMN()-6,15,$C64/35,1)-BINOMDIST(0,15,$C64/35,1))/(1-BINOMDIST(0,15,$C64/35,1))-SUM($G64:M64)</f>
        <v>4.0110940447146692E-4</v>
      </c>
      <c r="O64" s="19">
        <f>(_xlfn.BINOM.DIST(COLUMN()-6,15,$C64/35,1)-BINOMDIST(0,15,$C64/35,1))/(1-BINOMDIST(0,15,$C64/35,1))-SUM($G64:N64)</f>
        <v>5.1547320603639868E-5</v>
      </c>
      <c r="P64" s="19">
        <f>(_xlfn.BINOM.DIST(COLUMN()-6,15,$C64/35,1)-BINOMDIST(0,15,$C64/35,1))/(1-BINOMDIST(0,15,$C64/35,1))-SUM($G64:O64)</f>
        <v>5.1102843591221969E-6</v>
      </c>
      <c r="Q64" s="19">
        <f>(_xlfn.BINOM.DIST(COLUMN()-6,15,$C64/35,1)-BINOMDIST(0,15,$C64/35,1))/(1-BINOMDIST(0,15,$C64/35,1))-SUM($G64:P64)</f>
        <v>3.8380453903918976E-7</v>
      </c>
      <c r="R64" s="19">
        <f>(_xlfn.BINOM.DIST(COLUMN()-6,15,$C64/35,1)-BINOMDIST(0,15,$C64/35,1))/(1-BINOMDIST(0,15,$C64/35,1))-SUM($G64:Q64)</f>
        <v>2.1138617189997433E-8</v>
      </c>
      <c r="S64" s="19">
        <f>(_xlfn.BINOM.DIST(COLUMN()-6,15,$C64/35,1)-BINOMDIST(0,15,$C64/35,1))/(1-BINOMDIST(0,15,$C64/35,1))-SUM($G64:R64)</f>
        <v>8.0601325613827157E-10</v>
      </c>
      <c r="T64" s="19">
        <f>(_xlfn.BINOM.DIST(COLUMN()-6,15,$C64/35,1)-BINOMDIST(0,15,$C64/35,1))/(1-BINOMDIST(0,15,$C64/35,1))-SUM($G64:S64)</f>
        <v>1.9025447883791458E-11</v>
      </c>
      <c r="U64" s="19">
        <f>(_xlfn.BINOM.DIST(COLUMN()-6,15,$C64/35,1)-BINOMDIST(0,15,$C64/35,1))/(1-BINOMDIST(0,15,$C64/35,1))-SUM($G64:T64)</f>
        <v>2.0949908474676704E-13</v>
      </c>
      <c r="W64" s="19">
        <f t="array" ref="W64">SUMPRODUCT(IF(COLUMN($G$2:$U$2)-6&gt;W$1,1-(COLUMN($G$2:$U$2)-6-W$1)/(COLUMN($G$2:$U$2)-6),1),$G64:$U64)</f>
        <v>0.55482784385242323</v>
      </c>
      <c r="X64" s="19">
        <f t="array" ref="X64">SUMPRODUCT(IF(COLUMN($G$2:$U$2)-6&gt;X$1,1-(COLUMN($G$2:$U$2)-6-X$1)/(COLUMN($G$2:$U$2)-6),1),$G64:$U64)</f>
        <v>0.83156175876538141</v>
      </c>
      <c r="Y64" s="19">
        <f t="array" ref="Y64">SUMPRODUCT(IF(COLUMN($G$2:$U$2)-6&gt;Y$1,1-(COLUMN($G$2:$U$2)-6-Y$1)/(COLUMN($G$2:$U$2)-6),1),$G64:$U64)</f>
        <v>0.9474730018854518</v>
      </c>
      <c r="Z64" s="19">
        <f t="array" ref="Z64">SUMPRODUCT(IF(COLUMN($G$2:$U$2)-6&gt;Z$1,1-(COLUMN($G$2:$U$2)-6-Z$1)/(COLUMN($G$2:$U$2)-6),1),$G64:$U64)</f>
        <v>0.98661878935337965</v>
      </c>
      <c r="AA64" s="19">
        <f t="array" ref="AA64">SUMPRODUCT(IF(COLUMN($G$2:$U$2)-6&gt;AA$1,1-(COLUMN($G$2:$U$2)-6-AA$1)/(COLUMN($G$2:$U$2)-6),1),$G64:$U64)</f>
        <v>0.99722575297393345</v>
      </c>
      <c r="AB64" s="19">
        <f t="array" ref="AB64">SUMPRODUCT(IF(COLUMN($G$2:$U$2)-6&gt;AB$1,1-(COLUMN($G$2:$U$2)-6-AB$1)/(COLUMN($G$2:$U$2)-6),1),$G64:$U64)</f>
        <v>0.99953351222494502</v>
      </c>
      <c r="AC64" s="19">
        <f t="array" ref="AC64">SUMPRODUCT(IF(COLUMN($G$2:$U$2)-6&gt;AC$1,1-(COLUMN($G$2:$U$2)-6-AC$1)/(COLUMN($G$2:$U$2)-6),1),$G64:$U64)</f>
        <v>0.99993672452432469</v>
      </c>
      <c r="AD64" s="19">
        <f t="array" ref="AD64">SUMPRODUCT(IF(COLUMN($G$2:$U$2)-6&gt;AD$1,1-(COLUMN($G$2:$U$2)-6-AD$1)/(COLUMN($G$2:$U$2)-6),1),$G64:$U64)</f>
        <v>0.99999313842463344</v>
      </c>
      <c r="AE64" s="19">
        <f t="array" ref="AE64">SUMPRODUCT(IF(COLUMN($G$2:$U$2)-6&gt;AE$1,1-(COLUMN($G$2:$U$2)-6-AE$1)/(COLUMN($G$2:$U$2)-6),1),$G64:$U64)</f>
        <v>0.99999941364938372</v>
      </c>
      <c r="AF64" s="19">
        <f t="array" ref="AF64">SUMPRODUCT(IF(COLUMN($G$2:$U$2)-6&gt;AF$1,1-(COLUMN($G$2:$U$2)-6-AF$1)/(COLUMN($G$2:$U$2)-6),1),$G64:$U64)</f>
        <v>0.99999996139406655</v>
      </c>
      <c r="AG64" s="19">
        <f t="array" ref="AG64">SUMPRODUCT(IF(COLUMN($G$2:$U$2)-6&gt;AG$1,1-(COLUMN($G$2:$U$2)-6-AG$1)/(COLUMN($G$2:$U$2)-6),1),$G64:$U64)</f>
        <v>0.99999999811031381</v>
      </c>
      <c r="AH64" s="19">
        <f t="array" ref="AH64">SUMPRODUCT(IF(COLUMN($G$2:$U$2)-6&gt;AH$1,1-(COLUMN($G$2:$U$2)-6-AH$1)/(COLUMN($G$2:$U$2)-6),1),$G64:$U64)</f>
        <v>0.99999999993523914</v>
      </c>
      <c r="AI64" s="19">
        <f t="array" ref="AI64">SUMPRODUCT(IF(COLUMN($G$2:$U$2)-6&gt;AI$1,1-(COLUMN($G$2:$U$2)-6-AI$1)/(COLUMN($G$2:$U$2)-6),1),$G64:$U64)</f>
        <v>0.99999999999861311</v>
      </c>
      <c r="AJ64" s="19">
        <f t="array" ref="AJ64">SUMPRODUCT(IF(COLUMN($G$2:$U$2)-6&gt;AJ$1,1-(COLUMN($G$2:$U$2)-6-AJ$1)/(COLUMN($G$2:$U$2)-6),1),$G64:$U64)</f>
        <v>0.99999999999998601</v>
      </c>
      <c r="AK64" s="19">
        <f t="array" ref="AK64">SUMPRODUCT(IF(COLUMN($G$2:$U$2)-6&gt;AK$1,1-(COLUMN($G$2:$U$2)-6-AK$1)/(COLUMN($G$2:$U$2)-6),1),$G64:$U64)</f>
        <v>1</v>
      </c>
    </row>
    <row r="65" spans="1:37" x14ac:dyDescent="0.25">
      <c r="A65" s="5" t="s">
        <v>139</v>
      </c>
      <c r="B65" s="4" t="s">
        <v>138</v>
      </c>
      <c r="C65" s="20">
        <v>1.5780000000000001</v>
      </c>
      <c r="D65" s="5" t="s">
        <v>231</v>
      </c>
      <c r="G65" s="19">
        <f t="shared" si="1"/>
        <v>0.70983612367703275</v>
      </c>
      <c r="H65" s="19">
        <f>(_xlfn.BINOM.DIST(COLUMN()-6,15,$C65/35,1)-BINOMDIST(0,15,$C65/35,1))/(1-BINOMDIST(0,15,$C65/35,1))-SUM($G65:G65)</f>
        <v>0.23460145479434202</v>
      </c>
      <c r="I65" s="19">
        <f>(_xlfn.BINOM.DIST(COLUMN()-6,15,$C65/35,1)-BINOMDIST(0,15,$C65/35,1))/(1-BINOMDIST(0,15,$C65/35,1))-SUM($G65:H65)</f>
        <v>4.7998466515579929E-2</v>
      </c>
      <c r="J65" s="19">
        <f>(_xlfn.BINOM.DIST(COLUMN()-6,15,$C65/35,1)-BINOMDIST(0,15,$C65/35,1))/(1-BINOMDIST(0,15,$C65/35,1))-SUM($G65:I65)</f>
        <v>6.7986577848352381E-3</v>
      </c>
      <c r="K65" s="19">
        <f>(_xlfn.BINOM.DIST(COLUMN()-6,15,$C65/35,1)-BINOMDIST(0,15,$C65/35,1))/(1-BINOMDIST(0,15,$C65/35,1))-SUM($G65:J65)</f>
        <v>7.0618815049428019E-4</v>
      </c>
      <c r="L65" s="19">
        <f>(_xlfn.BINOM.DIST(COLUMN()-6,15,$C65/35,1)-BINOMDIST(0,15,$C65/35,1))/(1-BINOMDIST(0,15,$C65/35,1))-SUM($G65:K65)</f>
        <v>5.5570427736406636E-5</v>
      </c>
      <c r="M65" s="19">
        <f>(_xlfn.BINOM.DIST(COLUMN()-6,15,$C65/35,1)-BINOMDIST(0,15,$C65/35,1))/(1-BINOMDIST(0,15,$C65/35,1))-SUM($G65:L65)</f>
        <v>3.3733606380481618E-6</v>
      </c>
      <c r="N65" s="19">
        <f>(_xlfn.BINOM.DIST(COLUMN()-6,15,$C65/35,1)-BINOMDIST(0,15,$C65/35,1))/(1-BINOMDIST(0,15,$C65/35,1))-SUM($G65:M65)</f>
        <v>1.5927123120373921E-7</v>
      </c>
      <c r="O65" s="19">
        <f>(_xlfn.BINOM.DIST(COLUMN()-6,15,$C65/35,1)-BINOMDIST(0,15,$C65/35,1))/(1-BINOMDIST(0,15,$C65/35,1))-SUM($G65:N65)</f>
        <v>5.8488088816588402E-9</v>
      </c>
      <c r="P65" s="19">
        <f>(_xlfn.BINOM.DIST(COLUMN()-6,15,$C65/35,1)-BINOMDIST(0,15,$C65/35,1))/(1-BINOMDIST(0,15,$C65/35,1))-SUM($G65:O65)</f>
        <v>1.6568890703894112E-10</v>
      </c>
      <c r="Q65" s="19">
        <f>(_xlfn.BINOM.DIST(COLUMN()-6,15,$C65/35,1)-BINOMDIST(0,15,$C65/35,1))/(1-BINOMDIST(0,15,$C65/35,1))-SUM($G65:P65)</f>
        <v>3.5558223032694514E-12</v>
      </c>
      <c r="R65" s="19">
        <f>(_xlfn.BINOM.DIST(COLUMN()-6,15,$C65/35,1)-BINOMDIST(0,15,$C65/35,1))/(1-BINOMDIST(0,15,$C65/35,1))-SUM($G65:Q65)</f>
        <v>5.5844218138645374E-14</v>
      </c>
      <c r="S65" s="19">
        <f>(_xlfn.BINOM.DIST(COLUMN()-6,15,$C65/35,1)-BINOMDIST(0,15,$C65/35,1))/(1-BINOMDIST(0,15,$C65/35,1))-SUM($G65:R65)</f>
        <v>0</v>
      </c>
      <c r="T65" s="19">
        <f>(_xlfn.BINOM.DIST(COLUMN()-6,15,$C65/35,1)-BINOMDIST(0,15,$C65/35,1))/(1-BINOMDIST(0,15,$C65/35,1))-SUM($G65:S65)</f>
        <v>0</v>
      </c>
      <c r="U65" s="19">
        <f>(_xlfn.BINOM.DIST(COLUMN()-6,15,$C65/35,1)-BINOMDIST(0,15,$C65/35,1))/(1-BINOMDIST(0,15,$C65/35,1))-SUM($G65:T65)</f>
        <v>0</v>
      </c>
      <c r="W65" s="19">
        <f t="array" ref="W65">SUMPRODUCT(IF(COLUMN($G$2:$U$2)-6&gt;W$1,1-(COLUMN($G$2:$U$2)-6-W$1)/(COLUMN($G$2:$U$2)-6),1),$G65:$U65)</f>
        <v>0.84498700621132494</v>
      </c>
      <c r="X65" s="19">
        <f t="array" ref="X65">SUMPRODUCT(IF(COLUMN($G$2:$U$2)-6&gt;X$1,1-(COLUMN($G$2:$U$2)-6-X$1)/(COLUMN($G$2:$U$2)-6),1),$G65:$U65)</f>
        <v>0.98013788874561758</v>
      </c>
      <c r="Y65" s="19">
        <f t="array" ref="Y65">SUMPRODUCT(IF(COLUMN($G$2:$U$2)-6&gt;Y$1,1-(COLUMN($G$2:$U$2)-6-Y$1)/(COLUMN($G$2:$U$2)-6),1),$G65:$U65)</f>
        <v>0.99798804388273854</v>
      </c>
      <c r="Z65" s="19">
        <f t="array" ref="Z65">SUMPRODUCT(IF(COLUMN($G$2:$U$2)-6&gt;Z$1,1-(COLUMN($G$2:$U$2)-6-Z$1)/(COLUMN($G$2:$U$2)-6),1),$G65:$U65)</f>
        <v>0.99983871018133352</v>
      </c>
      <c r="AA65" s="19">
        <f t="array" ref="AA65">SUMPRODUCT(IF(COLUMN($G$2:$U$2)-6&gt;AA$1,1-(COLUMN($G$2:$U$2)-6-AA$1)/(COLUMN($G$2:$U$2)-6),1),$G65:$U65)</f>
        <v>0.99998971203371934</v>
      </c>
      <c r="AB65" s="19">
        <f t="array" ref="AB65">SUMPRODUCT(IF(COLUMN($G$2:$U$2)-6&gt;AB$1,1-(COLUMN($G$2:$U$2)-6-AB$1)/(COLUMN($G$2:$U$2)-6),1),$G65:$U65)</f>
        <v>0.99999947625600627</v>
      </c>
      <c r="AC65" s="19">
        <f t="array" ref="AC65">SUMPRODUCT(IF(COLUMN($G$2:$U$2)-6&gt;AC$1,1-(COLUMN($G$2:$U$2)-6-AC$1)/(COLUMN($G$2:$U$2)-6),1),$G65:$U65)</f>
        <v>0.99999997874033708</v>
      </c>
      <c r="AD65" s="19">
        <f t="array" ref="AD65">SUMPRODUCT(IF(COLUMN($G$2:$U$2)-6&gt;AD$1,1-(COLUMN($G$2:$U$2)-6-AD$1)/(COLUMN($G$2:$U$2)-6),1),$G65:$U65)</f>
        <v>0.99999999931600547</v>
      </c>
      <c r="AE65" s="19">
        <f t="array" ref="AE65">SUMPRODUCT(IF(COLUMN($G$2:$U$2)-6&gt;AE$1,1-(COLUMN($G$2:$U$2)-6-AE$1)/(COLUMN($G$2:$U$2)-6),1),$G65:$U65)</f>
        <v>0.99999999998277</v>
      </c>
      <c r="AF65" s="19">
        <f t="array" ref="AF65">SUMPRODUCT(IF(COLUMN($G$2:$U$2)-6&gt;AF$1,1-(COLUMN($G$2:$U$2)-6-AF$1)/(COLUMN($G$2:$U$2)-6),1),$G65:$U65)</f>
        <v>0.99999999999966671</v>
      </c>
      <c r="AG65" s="19">
        <f t="array" ref="AG65">SUMPRODUCT(IF(COLUMN($G$2:$U$2)-6&gt;AG$1,1-(COLUMN($G$2:$U$2)-6-AG$1)/(COLUMN($G$2:$U$2)-6),1),$G65:$U65)</f>
        <v>0.99999999999999467</v>
      </c>
      <c r="AH65" s="19">
        <f t="array" ref="AH65">SUMPRODUCT(IF(COLUMN($G$2:$U$2)-6&gt;AH$1,1-(COLUMN($G$2:$U$2)-6-AH$1)/(COLUMN($G$2:$U$2)-6),1),$G65:$U65)</f>
        <v>0.99999999999999933</v>
      </c>
      <c r="AI65" s="19">
        <f t="array" ref="AI65">SUMPRODUCT(IF(COLUMN($G$2:$U$2)-6&gt;AI$1,1-(COLUMN($G$2:$U$2)-6-AI$1)/(COLUMN($G$2:$U$2)-6),1),$G65:$U65)</f>
        <v>0.99999999999999933</v>
      </c>
      <c r="AJ65" s="19">
        <f t="array" ref="AJ65">SUMPRODUCT(IF(COLUMN($G$2:$U$2)-6&gt;AJ$1,1-(COLUMN($G$2:$U$2)-6-AJ$1)/(COLUMN($G$2:$U$2)-6),1),$G65:$U65)</f>
        <v>0.99999999999999933</v>
      </c>
      <c r="AK65" s="19">
        <f t="array" ref="AK65">SUMPRODUCT(IF(COLUMN($G$2:$U$2)-6&gt;AK$1,1-(COLUMN($G$2:$U$2)-6-AK$1)/(COLUMN($G$2:$U$2)-6),1),$G65:$U65)</f>
        <v>0.99999999999999933</v>
      </c>
    </row>
    <row r="66" spans="1:37" x14ac:dyDescent="0.25">
      <c r="A66" s="5" t="s">
        <v>141</v>
      </c>
      <c r="B66" s="4" t="s">
        <v>226</v>
      </c>
      <c r="C66" s="18">
        <v>2.3660000000000001</v>
      </c>
      <c r="D66" s="5" t="s">
        <v>231</v>
      </c>
      <c r="G66" s="19">
        <f t="shared" si="1"/>
        <v>0.58551491313670323</v>
      </c>
      <c r="H66" s="19">
        <f>(_xlfn.BINOM.DIST(COLUMN()-6,15,$C66/35,1)-BINOMDIST(0,15,$C66/35,1))/(1-BINOMDIST(0,15,$C66/35,1))-SUM($G66:G66)</f>
        <v>0.29715321417448304</v>
      </c>
      <c r="I66" s="19">
        <f>(_xlfn.BINOM.DIST(COLUMN()-6,15,$C66/35,1)-BINOMDIST(0,15,$C66/35,1))/(1-BINOMDIST(0,15,$C66/35,1))-SUM($G66:H66)</f>
        <v>9.3357015807427279E-2</v>
      </c>
      <c r="J66" s="19">
        <f>(_xlfn.BINOM.DIST(COLUMN()-6,15,$C66/35,1)-BINOMDIST(0,15,$C66/35,1))/(1-BINOMDIST(0,15,$C66/35,1))-SUM($G66:I66)</f>
        <v>2.0305451314614031E-2</v>
      </c>
      <c r="K66" s="19">
        <f>(_xlfn.BINOM.DIST(COLUMN()-6,15,$C66/35,1)-BINOMDIST(0,15,$C66/35,1))/(1-BINOMDIST(0,15,$C66/35,1))-SUM($G66:J66)</f>
        <v>3.2387673954412666E-3</v>
      </c>
      <c r="L66" s="19">
        <f>(_xlfn.BINOM.DIST(COLUMN()-6,15,$C66/35,1)-BINOMDIST(0,15,$C66/35,1))/(1-BINOMDIST(0,15,$C66/35,1))-SUM($G66:K66)</f>
        <v>3.9135684958502281E-4</v>
      </c>
      <c r="M66" s="19">
        <f>(_xlfn.BINOM.DIST(COLUMN()-6,15,$C66/35,1)-BINOMDIST(0,15,$C66/35,1))/(1-BINOMDIST(0,15,$C66/35,1))-SUM($G66:L66)</f>
        <v>3.6480588847087603E-5</v>
      </c>
      <c r="N66" s="19">
        <f>(_xlfn.BINOM.DIST(COLUMN()-6,15,$C66/35,1)-BINOMDIST(0,15,$C66/35,1))/(1-BINOMDIST(0,15,$C66/35,1))-SUM($G66:M66)</f>
        <v>2.6448818170043964E-6</v>
      </c>
      <c r="O66" s="19">
        <f>(_xlfn.BINOM.DIST(COLUMN()-6,15,$C66/35,1)-BINOMDIST(0,15,$C66/35,1))/(1-BINOMDIST(0,15,$C66/35,1))-SUM($G66:N66)</f>
        <v>1.4914415313871388E-7</v>
      </c>
      <c r="P66" s="19">
        <f>(_xlfn.BINOM.DIST(COLUMN()-6,15,$C66/35,1)-BINOMDIST(0,15,$C66/35,1))/(1-BINOMDIST(0,15,$C66/35,1))-SUM($G66:O66)</f>
        <v>6.4878665773093758E-9</v>
      </c>
      <c r="Q66" s="19">
        <f>(_xlfn.BINOM.DIST(COLUMN()-6,15,$C66/35,1)-BINOMDIST(0,15,$C66/35,1))/(1-BINOMDIST(0,15,$C66/35,1))-SUM($G66:P66)</f>
        <v>2.1380797132763973E-10</v>
      </c>
      <c r="R66" s="19">
        <f>(_xlfn.BINOM.DIST(COLUMN()-6,15,$C66/35,1)-BINOMDIST(0,15,$C66/35,1))/(1-BINOMDIST(0,15,$C66/35,1))-SUM($G66:Q66)</f>
        <v>5.166866934303016E-12</v>
      </c>
      <c r="S66" s="19">
        <f>(_xlfn.BINOM.DIST(COLUMN()-6,15,$C66/35,1)-BINOMDIST(0,15,$C66/35,1))/(1-BINOMDIST(0,15,$C66/35,1))-SUM($G66:R66)</f>
        <v>8.6486373618299694E-14</v>
      </c>
      <c r="T66" s="19">
        <f>(_xlfn.BINOM.DIST(COLUMN()-6,15,$C66/35,1)-BINOMDIST(0,15,$C66/35,1))/(1-BINOMDIST(0,15,$C66/35,1))-SUM($G66:S66)</f>
        <v>0</v>
      </c>
      <c r="U66" s="19">
        <f>(_xlfn.BINOM.DIST(COLUMN()-6,15,$C66/35,1)-BINOMDIST(0,15,$C66/35,1))/(1-BINOMDIST(0,15,$C66/35,1))-SUM($G66:T66)</f>
        <v>0</v>
      </c>
      <c r="W66" s="19">
        <f t="array" ref="W66">SUMPRODUCT(IF(COLUMN($G$2:$U$2)-6&gt;W$1,1-(COLUMN($G$2:$U$2)-6-W$1)/(COLUMN($G$2:$U$2)-6),1),$G66:$U66)</f>
        <v>0.77100542730557964</v>
      </c>
      <c r="X66" s="19">
        <f t="array" ref="X66">SUMPRODUCT(IF(COLUMN($G$2:$U$2)-6&gt;X$1,1-(COLUMN($G$2:$U$2)-6-X$1)/(COLUMN($G$2:$U$2)-6),1),$G66:$U66)</f>
        <v>0.9564959414744556</v>
      </c>
      <c r="Y66" s="19">
        <f t="array" ref="Y66">SUMPRODUCT(IF(COLUMN($G$2:$U$2)-6&gt;Y$1,1-(COLUMN($G$2:$U$2)-6-Y$1)/(COLUMN($G$2:$U$2)-6),1),$G66:$U66)</f>
        <v>0.9934098485560906</v>
      </c>
      <c r="Z66" s="19">
        <f t="array" ref="Z66">SUMPRODUCT(IF(COLUMN($G$2:$U$2)-6&gt;Z$1,1-(COLUMN($G$2:$U$2)-6-Z$1)/(COLUMN($G$2:$U$2)-6),1),$G66:$U66)</f>
        <v>0.99920475036858314</v>
      </c>
      <c r="AA66" s="19">
        <f t="array" ref="AA66">SUMPRODUCT(IF(COLUMN($G$2:$U$2)-6&gt;AA$1,1-(COLUMN($G$2:$U$2)-6-AA$1)/(COLUMN($G$2:$U$2)-6),1),$G66:$U66)</f>
        <v>0.99992328935242192</v>
      </c>
      <c r="AB66" s="19">
        <f t="array" ref="AB66">SUMPRODUCT(IF(COLUMN($G$2:$U$2)-6&gt;AB$1,1-(COLUMN($G$2:$U$2)-6-AB$1)/(COLUMN($G$2:$U$2)-6),1),$G66:$U66)</f>
        <v>0.99999407485717251</v>
      </c>
      <c r="AC66" s="19">
        <f t="array" ref="AC66">SUMPRODUCT(IF(COLUMN($G$2:$U$2)-6&gt;AC$1,1-(COLUMN($G$2:$U$2)-6-AC$1)/(COLUMN($G$2:$U$2)-6),1),$G66:$U66)</f>
        <v>0.99999963422032567</v>
      </c>
      <c r="AD66" s="19">
        <f t="array" ref="AD66">SUMPRODUCT(IF(COLUMN($G$2:$U$2)-6&gt;AD$1,1-(COLUMN($G$2:$U$2)-6-AD$1)/(COLUMN($G$2:$U$2)-6),1),$G66:$U66)</f>
        <v>0.99999998207078633</v>
      </c>
      <c r="AE66" s="19">
        <f t="array" ref="AE66">SUMPRODUCT(IF(COLUMN($G$2:$U$2)-6&gt;AE$1,1-(COLUMN($G$2:$U$2)-6-AE$1)/(COLUMN($G$2:$U$2)-6),1),$G66:$U66)</f>
        <v>0.99999999931101979</v>
      </c>
      <c r="AF66" s="19">
        <f t="array" ref="AF66">SUMPRODUCT(IF(COLUMN($G$2:$U$2)-6&gt;AF$1,1-(COLUMN($G$2:$U$2)-6-AF$1)/(COLUMN($G$2:$U$2)-6),1),$G66:$U66)</f>
        <v>0.99999999997968081</v>
      </c>
      <c r="AG66" s="19">
        <f t="array" ref="AG66">SUMPRODUCT(IF(COLUMN($G$2:$U$2)-6&gt;AG$1,1-(COLUMN($G$2:$U$2)-6-AG$1)/(COLUMN($G$2:$U$2)-6),1),$G66:$U66)</f>
        <v>0.99999999999955513</v>
      </c>
      <c r="AH66" s="19">
        <f t="array" ref="AH66">SUMPRODUCT(IF(COLUMN($G$2:$U$2)-6&gt;AH$1,1-(COLUMN($G$2:$U$2)-6-AH$1)/(COLUMN($G$2:$U$2)-6),1),$G66:$U66)</f>
        <v>0.99999999999999234</v>
      </c>
      <c r="AI66" s="19">
        <f t="array" ref="AI66">SUMPRODUCT(IF(COLUMN($G$2:$U$2)-6&gt;AI$1,1-(COLUMN($G$2:$U$2)-6-AI$1)/(COLUMN($G$2:$U$2)-6),1),$G66:$U66)</f>
        <v>0.999999999999999</v>
      </c>
      <c r="AJ66" s="19">
        <f t="array" ref="AJ66">SUMPRODUCT(IF(COLUMN($G$2:$U$2)-6&gt;AJ$1,1-(COLUMN($G$2:$U$2)-6-AJ$1)/(COLUMN($G$2:$U$2)-6),1),$G66:$U66)</f>
        <v>0.999999999999999</v>
      </c>
      <c r="AK66" s="19">
        <f t="array" ref="AK66">SUMPRODUCT(IF(COLUMN($G$2:$U$2)-6&gt;AK$1,1-(COLUMN($G$2:$U$2)-6-AK$1)/(COLUMN($G$2:$U$2)-6),1),$G66:$U66)</f>
        <v>0.999999999999999</v>
      </c>
    </row>
    <row r="67" spans="1:37" x14ac:dyDescent="0.25">
      <c r="A67" s="5" t="s">
        <v>143</v>
      </c>
      <c r="B67" s="4" t="s">
        <v>142</v>
      </c>
      <c r="C67" s="18">
        <v>2.3730000000000002</v>
      </c>
      <c r="D67" s="5" t="s">
        <v>231</v>
      </c>
      <c r="G67" s="19">
        <f t="shared" ref="G67:G105" si="2">(_xlfn.BINOM.DIST(COLUMN()-6,15,$C67/35,1)-BINOMDIST(0,15,$C67/35,1))/(1-BINOMDIST(0,15,$C67/35,1))</f>
        <v>0.58447519407059167</v>
      </c>
      <c r="H67" s="19">
        <f>(_xlfn.BINOM.DIST(COLUMN()-6,15,$C67/35,1)-BINOMDIST(0,15,$C67/35,1))/(1-BINOMDIST(0,15,$C67/35,1))-SUM($G67:G67)</f>
        <v>0.29756696750257772</v>
      </c>
      <c r="I67" s="19">
        <f>(_xlfn.BINOM.DIST(COLUMN()-6,15,$C67/35,1)-BINOMDIST(0,15,$C67/35,1))/(1-BINOMDIST(0,15,$C67/35,1))-SUM($G67:H67)</f>
        <v>9.3783710633187467E-2</v>
      </c>
      <c r="J67" s="19">
        <f>(_xlfn.BINOM.DIST(COLUMN()-6,15,$C67/35,1)-BINOMDIST(0,15,$C67/35,1))/(1-BINOMDIST(0,15,$C67/35,1))-SUM($G67:I67)</f>
        <v>2.0462998007713118E-2</v>
      </c>
      <c r="K67" s="19">
        <f>(_xlfn.BINOM.DIST(COLUMN()-6,15,$C67/35,1)-BINOMDIST(0,15,$C67/35,1))/(1-BINOMDIST(0,15,$C67/35,1))-SUM($G67:J67)</f>
        <v>3.2742552916011913E-3</v>
      </c>
      <c r="L67" s="19">
        <f>(_xlfn.BINOM.DIST(COLUMN()-6,15,$C67/35,1)-BINOMDIST(0,15,$C67/35,1))/(1-BINOMDIST(0,15,$C67/35,1))-SUM($G67:K67)</f>
        <v>3.9690071653164516E-4</v>
      </c>
      <c r="M67" s="19">
        <f>(_xlfn.BINOM.DIST(COLUMN()-6,15,$C67/35,1)-BINOMDIST(0,15,$C67/35,1))/(1-BINOMDIST(0,15,$C67/35,1))-SUM($G67:L67)</f>
        <v>3.711478487589126E-5</v>
      </c>
      <c r="N67" s="19">
        <f>(_xlfn.BINOM.DIST(COLUMN()-6,15,$C67/35,1)-BINOMDIST(0,15,$C67/35,1))/(1-BINOMDIST(0,15,$C67/35,1))-SUM($G67:M67)</f>
        <v>2.6994018607062742E-6</v>
      </c>
      <c r="O67" s="19">
        <f>(_xlfn.BINOM.DIST(COLUMN()-6,15,$C67/35,1)-BINOMDIST(0,15,$C67/35,1))/(1-BINOMDIST(0,15,$C67/35,1))-SUM($G67:N67)</f>
        <v>1.5270162845304469E-7</v>
      </c>
      <c r="P67" s="19">
        <f>(_xlfn.BINOM.DIST(COLUMN()-6,15,$C67/35,1)-BINOMDIST(0,15,$C67/35,1))/(1-BINOMDIST(0,15,$C67/35,1))-SUM($G67:O67)</f>
        <v>6.6637012574588539E-9</v>
      </c>
      <c r="Q67" s="19">
        <f>(_xlfn.BINOM.DIST(COLUMN()-6,15,$C67/35,1)-BINOMDIST(0,15,$C67/35,1))/(1-BINOMDIST(0,15,$C67/35,1))-SUM($G67:P67)</f>
        <v>2.2029933433032056E-10</v>
      </c>
      <c r="R67" s="19">
        <f>(_xlfn.BINOM.DIST(COLUMN()-6,15,$C67/35,1)-BINOMDIST(0,15,$C67/35,1))/(1-BINOMDIST(0,15,$C67/35,1))-SUM($G67:Q67)</f>
        <v>5.3408388822617781E-12</v>
      </c>
      <c r="S67" s="19">
        <f>(_xlfn.BINOM.DIST(COLUMN()-6,15,$C67/35,1)-BINOMDIST(0,15,$C67/35,1))/(1-BINOMDIST(0,15,$C67/35,1))-SUM($G67:R67)</f>
        <v>8.9706020389712648E-14</v>
      </c>
      <c r="T67" s="19">
        <f>(_xlfn.BINOM.DIST(COLUMN()-6,15,$C67/35,1)-BINOMDIST(0,15,$C67/35,1))/(1-BINOMDIST(0,15,$C67/35,1))-SUM($G67:S67)</f>
        <v>0</v>
      </c>
      <c r="U67" s="19">
        <f>(_xlfn.BINOM.DIST(COLUMN()-6,15,$C67/35,1)-BINOMDIST(0,15,$C67/35,1))/(1-BINOMDIST(0,15,$C67/35,1))-SUM($G67:T67)</f>
        <v>0</v>
      </c>
      <c r="W67" s="19">
        <f t="array" ref="W67">SUMPRODUCT(IF(COLUMN($G$2:$U$2)-6&gt;W$1,1-(COLUMN($G$2:$U$2)-6-W$1)/(COLUMN($G$2:$U$2)-6),1),$G67:$U67)</f>
        <v>0.77036232257033488</v>
      </c>
      <c r="X67" s="19">
        <f t="array" ref="X67">SUMPRODUCT(IF(COLUMN($G$2:$U$2)-6&gt;X$1,1-(COLUMN($G$2:$U$2)-6-X$1)/(COLUMN($G$2:$U$2)-6),1),$G67:$U67)</f>
        <v>0.95624945107007786</v>
      </c>
      <c r="Y67" s="19">
        <f t="array" ref="Y67">SUMPRODUCT(IF(COLUMN($G$2:$U$2)-6&gt;Y$1,1-(COLUMN($G$2:$U$2)-6-Y$1)/(COLUMN($G$2:$U$2)-6),1),$G67:$U67)</f>
        <v>0.99335309581853193</v>
      </c>
      <c r="Z67" s="19">
        <f t="array" ref="Z67">SUMPRODUCT(IF(COLUMN($G$2:$U$2)-6&gt;Z$1,1-(COLUMN($G$2:$U$2)-6-Z$1)/(COLUMN($G$2:$U$2)-6),1),$G67:$U67)</f>
        <v>0.99919550368925714</v>
      </c>
      <c r="AA67" s="19">
        <f t="array" ref="AA67">SUMPRODUCT(IF(COLUMN($G$2:$U$2)-6&gt;AA$1,1-(COLUMN($G$2:$U$2)-6-AA$1)/(COLUMN($G$2:$U$2)-6),1),$G67:$U67)</f>
        <v>0.99992216205805406</v>
      </c>
      <c r="AB67" s="19">
        <f t="array" ref="AB67">SUMPRODUCT(IF(COLUMN($G$2:$U$2)-6&gt;AB$1,1-(COLUMN($G$2:$U$2)-6-AB$1)/(COLUMN($G$2:$U$2)-6),1),$G67:$U67)</f>
        <v>0.99999396936853069</v>
      </c>
      <c r="AC67" s="19">
        <f t="array" ref="AC67">SUMPRODUCT(IF(COLUMN($G$2:$U$2)-6&gt;AC$1,1-(COLUMN($G$2:$U$2)-6-AC$1)/(COLUMN($G$2:$U$2)-6),1),$G67:$U67)</f>
        <v>0.9999996265595853</v>
      </c>
      <c r="AD67" s="19">
        <f t="array" ref="AD67">SUMPRODUCT(IF(COLUMN($G$2:$U$2)-6&gt;AD$1,1-(COLUMN($G$2:$U$2)-6-AD$1)/(COLUMN($G$2:$U$2)-6),1),$G67:$U67)</f>
        <v>0.99999998163851478</v>
      </c>
      <c r="AE67" s="19">
        <f t="array" ref="AE67">SUMPRODUCT(IF(COLUMN($G$2:$U$2)-6&gt;AE$1,1-(COLUMN($G$2:$U$2)-6-AE$1)/(COLUMN($G$2:$U$2)-6),1),$G67:$U67)</f>
        <v>0.99999999929221162</v>
      </c>
      <c r="AF67" s="19">
        <f t="array" ref="AF67">SUMPRODUCT(IF(COLUMN($G$2:$U$2)-6&gt;AF$1,1-(COLUMN($G$2:$U$2)-6-AF$1)/(COLUMN($G$2:$U$2)-6),1),$G67:$U67)</f>
        <v>0.99999999997906097</v>
      </c>
      <c r="AG67" s="19">
        <f t="array" ref="AG67">SUMPRODUCT(IF(COLUMN($G$2:$U$2)-6&gt;AG$1,1-(COLUMN($G$2:$U$2)-6-AG$1)/(COLUMN($G$2:$U$2)-6),1),$G67:$U67)</f>
        <v>0.99999999999954015</v>
      </c>
      <c r="AH67" s="19">
        <f t="array" ref="AH67">SUMPRODUCT(IF(COLUMN($G$2:$U$2)-6&gt;AH$1,1-(COLUMN($G$2:$U$2)-6-AH$1)/(COLUMN($G$2:$U$2)-6),1),$G67:$U67)</f>
        <v>0.99999999999999212</v>
      </c>
      <c r="AI67" s="19">
        <f t="array" ref="AI67">SUMPRODUCT(IF(COLUMN($G$2:$U$2)-6&gt;AI$1,1-(COLUMN($G$2:$U$2)-6-AI$1)/(COLUMN($G$2:$U$2)-6),1),$G67:$U67)</f>
        <v>0.999999999999999</v>
      </c>
      <c r="AJ67" s="19">
        <f t="array" ref="AJ67">SUMPRODUCT(IF(COLUMN($G$2:$U$2)-6&gt;AJ$1,1-(COLUMN($G$2:$U$2)-6-AJ$1)/(COLUMN($G$2:$U$2)-6),1),$G67:$U67)</f>
        <v>0.999999999999999</v>
      </c>
      <c r="AK67" s="19">
        <f t="array" ref="AK67">SUMPRODUCT(IF(COLUMN($G$2:$U$2)-6&gt;AK$1,1-(COLUMN($G$2:$U$2)-6-AK$1)/(COLUMN($G$2:$U$2)-6),1),$G67:$U67)</f>
        <v>0.999999999999999</v>
      </c>
    </row>
    <row r="68" spans="1:37" x14ac:dyDescent="0.25">
      <c r="A68" s="5" t="s">
        <v>145</v>
      </c>
      <c r="B68" s="4" t="s">
        <v>144</v>
      </c>
      <c r="C68" s="20">
        <v>2.3759999999999999</v>
      </c>
      <c r="D68" s="5" t="s">
        <v>231</v>
      </c>
      <c r="G68" s="19">
        <f t="shared" si="2"/>
        <v>0.58402995195454044</v>
      </c>
      <c r="H68" s="19">
        <f>(_xlfn.BINOM.DIST(COLUMN()-6,15,$C68/35,1)-BINOMDIST(0,15,$C68/35,1))/(1-BINOMDIST(0,15,$C68/35,1))-SUM($G68:G68)</f>
        <v>0.29774356795328327</v>
      </c>
      <c r="I68" s="19">
        <f>(_xlfn.BINOM.DIST(COLUMN()-6,15,$C68/35,1)-BINOMDIST(0,15,$C68/35,1))/(1-BINOMDIST(0,15,$C68/35,1))-SUM($G68:H68)</f>
        <v>9.3966643441852793E-2</v>
      </c>
      <c r="J68" s="19">
        <f>(_xlfn.BINOM.DIST(COLUMN()-6,15,$C68/35,1)-BINOMDIST(0,15,$C68/35,1))/(1-BINOMDIST(0,15,$C68/35,1))-SUM($G68:I68)</f>
        <v>2.0530720771625877E-2</v>
      </c>
      <c r="K68" s="19">
        <f>(_xlfn.BINOM.DIST(COLUMN()-6,15,$C68/35,1)-BINOMDIST(0,15,$C68/35,1))/(1-BINOMDIST(0,15,$C68/35,1))-SUM($G68:J68)</f>
        <v>3.2895470701768126E-3</v>
      </c>
      <c r="L68" s="19">
        <f>(_xlfn.BINOM.DIST(COLUMN()-6,15,$C68/35,1)-BINOMDIST(0,15,$C68/35,1))/(1-BINOMDIST(0,15,$C68/35,1))-SUM($G68:K68)</f>
        <v>3.9929519365788924E-4</v>
      </c>
      <c r="M68" s="19">
        <f>(_xlfn.BINOM.DIST(COLUMN()-6,15,$C68/35,1)-BINOMDIST(0,15,$C68/35,1))/(1-BINOMDIST(0,15,$C68/35,1))-SUM($G68:L68)</f>
        <v>3.7389338353843726E-5</v>
      </c>
      <c r="N68" s="19">
        <f>(_xlfn.BINOM.DIST(COLUMN()-6,15,$C68/35,1)-BINOMDIST(0,15,$C68/35,1))/(1-BINOMDIST(0,15,$C68/35,1))-SUM($G68:M68)</f>
        <v>2.7230587277271567E-6</v>
      </c>
      <c r="O68" s="19">
        <f>(_xlfn.BINOM.DIST(COLUMN()-6,15,$C68/35,1)-BINOMDIST(0,15,$C68/35,1))/(1-BINOMDIST(0,15,$C68/35,1))-SUM($G68:N68)</f>
        <v>1.542487898520406E-7</v>
      </c>
      <c r="P68" s="19">
        <f>(_xlfn.BINOM.DIST(COLUMN()-6,15,$C68/35,1)-BINOMDIST(0,15,$C68/35,1))/(1-BINOMDIST(0,15,$C68/35,1))-SUM($G68:O68)</f>
        <v>6.7403469472537836E-9</v>
      </c>
      <c r="Q68" s="19">
        <f>(_xlfn.BINOM.DIST(COLUMN()-6,15,$C68/35,1)-BINOMDIST(0,15,$C68/35,1))/(1-BINOMDIST(0,15,$C68/35,1))-SUM($G68:P68)</f>
        <v>2.2313562109133045E-10</v>
      </c>
      <c r="R68" s="19">
        <f>(_xlfn.BINOM.DIST(COLUMN()-6,15,$C68/35,1)-BINOMDIST(0,15,$C68/35,1))/(1-BINOMDIST(0,15,$C68/35,1))-SUM($G68:Q68)</f>
        <v>5.4168891594486013E-12</v>
      </c>
      <c r="S68" s="19">
        <f>(_xlfn.BINOM.DIST(COLUMN()-6,15,$C68/35,1)-BINOMDIST(0,15,$C68/35,1))/(1-BINOMDIST(0,15,$C68/35,1))-SUM($G68:R68)</f>
        <v>9.1038288019262836E-14</v>
      </c>
      <c r="T68" s="19">
        <f>(_xlfn.BINOM.DIST(COLUMN()-6,15,$C68/35,1)-BINOMDIST(0,15,$C68/35,1))/(1-BINOMDIST(0,15,$C68/35,1))-SUM($G68:S68)</f>
        <v>0</v>
      </c>
      <c r="U68" s="19">
        <f>(_xlfn.BINOM.DIST(COLUMN()-6,15,$C68/35,1)-BINOMDIST(0,15,$C68/35,1))/(1-BINOMDIST(0,15,$C68/35,1))-SUM($G68:T68)</f>
        <v>0</v>
      </c>
      <c r="W68" s="19">
        <f t="array" ref="W68">SUMPRODUCT(IF(COLUMN($G$2:$U$2)-6&gt;W$1,1-(COLUMN($G$2:$U$2)-6-W$1)/(COLUMN($G$2:$U$2)-6),1),$G68:$U68)</f>
        <v>0.7700867887676085</v>
      </c>
      <c r="X68" s="19">
        <f t="array" ref="X68">SUMPRODUCT(IF(COLUMN($G$2:$U$2)-6&gt;X$1,1-(COLUMN($G$2:$U$2)-6-X$1)/(COLUMN($G$2:$U$2)-6),1),$G68:$U68)</f>
        <v>0.95614362558067689</v>
      </c>
      <c r="Y68" s="19">
        <f t="array" ref="Y68">SUMPRODUCT(IF(COLUMN($G$2:$U$2)-6&gt;Y$1,1-(COLUMN($G$2:$U$2)-6-Y$1)/(COLUMN($G$2:$U$2)-6),1),$G68:$U68)</f>
        <v>0.99332867841710315</v>
      </c>
      <c r="Z68" s="19">
        <f t="array" ref="Z68">SUMPRODUCT(IF(COLUMN($G$2:$U$2)-6&gt;Z$1,1-(COLUMN($G$2:$U$2)-6-Z$1)/(COLUMN($G$2:$U$2)-6),1),$G68:$U68)</f>
        <v>0.99919151677291207</v>
      </c>
      <c r="AA68" s="19">
        <f t="array" ref="AA68">SUMPRODUCT(IF(COLUMN($G$2:$U$2)-6&gt;AA$1,1-(COLUMN($G$2:$U$2)-6-AA$1)/(COLUMN($G$2:$U$2)-6),1),$G68:$U68)</f>
        <v>0.99992167493581463</v>
      </c>
      <c r="AB68" s="19">
        <f t="array" ref="AB68">SUMPRODUCT(IF(COLUMN($G$2:$U$2)-6&gt;AB$1,1-(COLUMN($G$2:$U$2)-6-AB$1)/(COLUMN($G$2:$U$2)-6),1),$G68:$U68)</f>
        <v>0.99999392368468176</v>
      </c>
      <c r="AC68" s="19">
        <f t="array" ref="AC68">SUMPRODUCT(IF(COLUMN($G$2:$U$2)-6&gt;AC$1,1-(COLUMN($G$2:$U$2)-6-AC$1)/(COLUMN($G$2:$U$2)-6),1),$G68:$U68)</f>
        <v>0.99999962323460589</v>
      </c>
      <c r="AD68" s="19">
        <f t="array" ref="AD68">SUMPRODUCT(IF(COLUMN($G$2:$U$2)-6&gt;AD$1,1-(COLUMN($G$2:$U$2)-6-AD$1)/(COLUMN($G$2:$U$2)-6),1),$G68:$U68)</f>
        <v>0.9999999814504793</v>
      </c>
      <c r="AE68" s="19">
        <f t="array" ref="AE68">SUMPRODUCT(IF(COLUMN($G$2:$U$2)-6&gt;AE$1,1-(COLUMN($G$2:$U$2)-6-AE$1)/(COLUMN($G$2:$U$2)-6),1),$G68:$U68)</f>
        <v>0.99999999928401195</v>
      </c>
      <c r="AF68" s="19">
        <f t="array" ref="AF68">SUMPRODUCT(IF(COLUMN($G$2:$U$2)-6&gt;AF$1,1-(COLUMN($G$2:$U$2)-6-AF$1)/(COLUMN($G$2:$U$2)-6),1),$G68:$U68)</f>
        <v>0.99999999997879008</v>
      </c>
      <c r="AG68" s="19">
        <f t="array" ref="AG68">SUMPRODUCT(IF(COLUMN($G$2:$U$2)-6&gt;AG$1,1-(COLUMN($G$2:$U$2)-6-AG$1)/(COLUMN($G$2:$U$2)-6),1),$G68:$U68)</f>
        <v>0.9999999999995336</v>
      </c>
      <c r="AH68" s="19">
        <f t="array" ref="AH68">SUMPRODUCT(IF(COLUMN($G$2:$U$2)-6&gt;AH$1,1-(COLUMN($G$2:$U$2)-6-AH$1)/(COLUMN($G$2:$U$2)-6),1),$G68:$U68)</f>
        <v>0.99999999999999201</v>
      </c>
      <c r="AI68" s="19">
        <f t="array" ref="AI68">SUMPRODUCT(IF(COLUMN($G$2:$U$2)-6&gt;AI$1,1-(COLUMN($G$2:$U$2)-6-AI$1)/(COLUMN($G$2:$U$2)-6),1),$G68:$U68)</f>
        <v>0.999999999999999</v>
      </c>
      <c r="AJ68" s="19">
        <f t="array" ref="AJ68">SUMPRODUCT(IF(COLUMN($G$2:$U$2)-6&gt;AJ$1,1-(COLUMN($G$2:$U$2)-6-AJ$1)/(COLUMN($G$2:$U$2)-6),1),$G68:$U68)</f>
        <v>0.999999999999999</v>
      </c>
      <c r="AK68" s="19">
        <f t="array" ref="AK68">SUMPRODUCT(IF(COLUMN($G$2:$U$2)-6&gt;AK$1,1-(COLUMN($G$2:$U$2)-6-AK$1)/(COLUMN($G$2:$U$2)-6),1),$G68:$U68)</f>
        <v>0.999999999999999</v>
      </c>
    </row>
    <row r="69" spans="1:37" x14ac:dyDescent="0.25">
      <c r="A69" s="5" t="s">
        <v>147</v>
      </c>
      <c r="B69" s="4" t="s">
        <v>146</v>
      </c>
      <c r="C69" s="20">
        <v>5.57</v>
      </c>
      <c r="D69" s="5" t="s">
        <v>231</v>
      </c>
      <c r="G69" s="19">
        <f t="shared" si="2"/>
        <v>0.22777534454852283</v>
      </c>
      <c r="H69" s="19">
        <f>(_xlfn.BINOM.DIST(COLUMN()-6,15,$C69/35,1)-BINOMDIST(0,15,$C69/35,1))/(1-BINOMDIST(0,15,$C69/35,1))-SUM($G69:G69)</f>
        <v>0.30176556860166154</v>
      </c>
      <c r="I69" s="19">
        <f>(_xlfn.BINOM.DIST(COLUMN()-6,15,$C69/35,1)-BINOMDIST(0,15,$C69/35,1))/(1-BINOMDIST(0,15,$C69/35,1))-SUM($G69:H69)</f>
        <v>0.24748946451972309</v>
      </c>
      <c r="J69" s="19">
        <f>(_xlfn.BINOM.DIST(COLUMN()-6,15,$C69/35,1)-BINOMDIST(0,15,$C69/35,1))/(1-BINOMDIST(0,15,$C69/35,1))-SUM($G69:I69)</f>
        <v>0.14052154101680492</v>
      </c>
      <c r="K69" s="19">
        <f>(_xlfn.BINOM.DIST(COLUMN()-6,15,$C69/35,1)-BINOMDIST(0,15,$C69/35,1))/(1-BINOMDIST(0,15,$C69/35,1))-SUM($G69:J69)</f>
        <v>5.8510056528030097E-2</v>
      </c>
      <c r="L69" s="19">
        <f>(_xlfn.BINOM.DIST(COLUMN()-6,15,$C69/35,1)-BINOMDIST(0,15,$C69/35,1))/(1-BINOMDIST(0,15,$C69/35,1))-SUM($G69:K69)</f>
        <v>1.8456281281069686E-2</v>
      </c>
      <c r="M69" s="19">
        <f>(_xlfn.BINOM.DIST(COLUMN()-6,15,$C69/35,1)-BINOMDIST(0,15,$C69/35,1))/(1-BINOMDIST(0,15,$C69/35,1))-SUM($G69:L69)</f>
        <v>4.4911090753848582E-3</v>
      </c>
      <c r="N69" s="19">
        <f>(_xlfn.BINOM.DIST(COLUMN()-6,15,$C69/35,1)-BINOMDIST(0,15,$C69/35,1))/(1-BINOMDIST(0,15,$C69/35,1))-SUM($G69:M69)</f>
        <v>8.4999923716921888E-4</v>
      </c>
      <c r="O69" s="19">
        <f>(_xlfn.BINOM.DIST(COLUMN()-6,15,$C69/35,1)-BINOMDIST(0,15,$C69/35,1))/(1-BINOMDIST(0,15,$C69/35,1))-SUM($G69:N69)</f>
        <v>1.2512353327009951E-4</v>
      </c>
      <c r="P69" s="19">
        <f>(_xlfn.BINOM.DIST(COLUMN()-6,15,$C69/35,1)-BINOMDIST(0,15,$C69/35,1))/(1-BINOMDIST(0,15,$C69/35,1))-SUM($G69:O69)</f>
        <v>1.4208727427411638E-5</v>
      </c>
      <c r="Q69" s="19">
        <f>(_xlfn.BINOM.DIST(COLUMN()-6,15,$C69/35,1)-BINOMDIST(0,15,$C69/35,1))/(1-BINOMDIST(0,15,$C69/35,1))-SUM($G69:P69)</f>
        <v>1.2223552307011332E-6</v>
      </c>
      <c r="R69" s="19">
        <f>(_xlfn.BINOM.DIST(COLUMN()-6,15,$C69/35,1)-BINOMDIST(0,15,$C69/35,1))/(1-BINOMDIST(0,15,$C69/35,1))-SUM($G69:Q69)</f>
        <v>7.7115399732541334E-8</v>
      </c>
      <c r="S69" s="19">
        <f>(_xlfn.BINOM.DIST(COLUMN()-6,15,$C69/35,1)-BINOMDIST(0,15,$C69/35,1))/(1-BINOMDIST(0,15,$C69/35,1))-SUM($G69:R69)</f>
        <v>3.3680919164780221E-9</v>
      </c>
      <c r="T69" s="19">
        <f>(_xlfn.BINOM.DIST(COLUMN()-6,15,$C69/35,1)-BINOMDIST(0,15,$C69/35,1))/(1-BINOMDIST(0,15,$C69/35,1))-SUM($G69:S69)</f>
        <v>9.106493337185384E-11</v>
      </c>
      <c r="U69" s="19">
        <f>(_xlfn.BINOM.DIST(COLUMN()-6,15,$C69/35,1)-BINOMDIST(0,15,$C69/35,1))/(1-BINOMDIST(0,15,$C69/35,1))-SUM($G69:T69)</f>
        <v>1.1489698081845745E-12</v>
      </c>
      <c r="W69" s="19">
        <f t="array" ref="W69">SUMPRODUCT(IF(COLUMN($G$2:$U$2)-6&gt;W$1,1-(COLUMN($G$2:$U$2)-6-W$1)/(COLUMN($G$2:$U$2)-6),1),$G69:$U69)</f>
        <v>0.51182633868069727</v>
      </c>
      <c r="X69" s="19">
        <f t="array" ref="X69">SUMPRODUCT(IF(COLUMN($G$2:$U$2)-6&gt;X$1,1-(COLUMN($G$2:$U$2)-6-X$1)/(COLUMN($G$2:$U$2)-6),1),$G69:$U69)</f>
        <v>0.79587733281287176</v>
      </c>
      <c r="Y69" s="19">
        <f t="array" ref="Y69">SUMPRODUCT(IF(COLUMN($G$2:$U$2)-6&gt;Y$1,1-(COLUMN($G$2:$U$2)-6-Y$1)/(COLUMN($G$2:$U$2)-6),1),$G69:$U69)</f>
        <v>0.9290455426442159</v>
      </c>
      <c r="Z69" s="19">
        <f t="array" ref="Z69">SUMPRODUCT(IF(COLUMN($G$2:$U$2)-6&gt;Z$1,1-(COLUMN($G$2:$U$2)-6-Z$1)/(COLUMN($G$2:$U$2)-6),1),$G69:$U69)</f>
        <v>0.97971726430231887</v>
      </c>
      <c r="AA69" s="19">
        <f t="array" ref="AA69">SUMPRODUCT(IF(COLUMN($G$2:$U$2)-6&gt;AA$1,1-(COLUMN($G$2:$U$2)-6-AA$1)/(COLUMN($G$2:$U$2)-6),1),$G69:$U69)</f>
        <v>0.99525860070622041</v>
      </c>
      <c r="AB69" s="19">
        <f t="array" ref="AB69">SUMPRODUCT(IF(COLUMN($G$2:$U$2)-6&gt;AB$1,1-(COLUMN($G$2:$U$2)-6-AB$1)/(COLUMN($G$2:$U$2)-6),1),$G69:$U69)</f>
        <v>0.99909792580451584</v>
      </c>
      <c r="AC69" s="19">
        <f t="array" ref="AC69">SUMPRODUCT(IF(COLUMN($G$2:$U$2)-6&gt;AC$1,1-(COLUMN($G$2:$U$2)-6-AC$1)/(COLUMN($G$2:$U$2)-6),1),$G69:$U69)</f>
        <v>0.99986120402263334</v>
      </c>
      <c r="AD69" s="19">
        <f t="array" ref="AD69">SUMPRODUCT(IF(COLUMN($G$2:$U$2)-6&gt;AD$1,1-(COLUMN($G$2:$U$2)-6-AD$1)/(COLUMN($G$2:$U$2)-6),1),$G69:$U69)</f>
        <v>0.99998289522998107</v>
      </c>
      <c r="AE69" s="19">
        <f t="array" ref="AE69">SUMPRODUCT(IF(COLUMN($G$2:$U$2)-6&gt;AE$1,1-(COLUMN($G$2:$U$2)-6-AE$1)/(COLUMN($G$2:$U$2)-6),1),$G69:$U69)</f>
        <v>0.99999833653268277</v>
      </c>
      <c r="AF69" s="19">
        <f t="array" ref="AF69">SUMPRODUCT(IF(COLUMN($G$2:$U$2)-6&gt;AF$1,1-(COLUMN($G$2:$U$2)-6-AF$1)/(COLUMN($G$2:$U$2)-6),1),$G69:$U69)</f>
        <v>0.99999987522057709</v>
      </c>
      <c r="AG69" s="19">
        <f t="array" ref="AG69">SUMPRODUCT(IF(COLUMN($G$2:$U$2)-6&gt;AG$1,1-(COLUMN($G$2:$U$2)-6-AG$1)/(COLUMN($G$2:$U$2)-6),1),$G69:$U69)</f>
        <v>0.9999999930357284</v>
      </c>
      <c r="AH69" s="19">
        <f t="array" ref="AH69">SUMPRODUCT(IF(COLUMN($G$2:$U$2)-6&gt;AH$1,1-(COLUMN($G$2:$U$2)-6-AH$1)/(COLUMN($G$2:$U$2)-6),1),$G69:$U69)</f>
        <v>0.99999999972767695</v>
      </c>
      <c r="AI69" s="19">
        <f t="array" ref="AI69">SUMPRODUCT(IF(COLUMN($G$2:$U$2)-6&gt;AI$1,1-(COLUMN($G$2:$U$2)-6-AI$1)/(COLUMN($G$2:$U$2)-6),1),$G69:$U69)</f>
        <v>0.9999999999933421</v>
      </c>
      <c r="AJ69" s="19">
        <f t="array" ref="AJ69">SUMPRODUCT(IF(COLUMN($G$2:$U$2)-6&gt;AJ$1,1-(COLUMN($G$2:$U$2)-6-AJ$1)/(COLUMN($G$2:$U$2)-6),1),$G69:$U69)</f>
        <v>0.99999999999992339</v>
      </c>
      <c r="AK69" s="19">
        <f t="array" ref="AK69">SUMPRODUCT(IF(COLUMN($G$2:$U$2)-6&gt;AK$1,1-(COLUMN($G$2:$U$2)-6-AK$1)/(COLUMN($G$2:$U$2)-6),1),$G69:$U69)</f>
        <v>1</v>
      </c>
    </row>
    <row r="70" spans="1:37" x14ac:dyDescent="0.25">
      <c r="A70" s="5" t="s">
        <v>149</v>
      </c>
      <c r="B70" s="6" t="s">
        <v>148</v>
      </c>
      <c r="C70" s="18">
        <v>2.069</v>
      </c>
      <c r="D70" s="5" t="s">
        <v>231</v>
      </c>
      <c r="G70" s="19">
        <f t="shared" si="2"/>
        <v>0.63068434048841437</v>
      </c>
      <c r="H70" s="19">
        <f>(_xlfn.BINOM.DIST(COLUMN()-6,15,$C70/35,1)-BINOMDIST(0,15,$C70/35,1))/(1-BINOMDIST(0,15,$C70/35,1))-SUM($G70:G70)</f>
        <v>0.2773739425858216</v>
      </c>
      <c r="I70" s="19">
        <f>(_xlfn.BINOM.DIST(COLUMN()-6,15,$C70/35,1)-BINOMDIST(0,15,$C70/35,1))/(1-BINOMDIST(0,15,$C70/35,1))-SUM($G70:H70)</f>
        <v>7.5516756589341871E-2</v>
      </c>
      <c r="J70" s="19">
        <f>(_xlfn.BINOM.DIST(COLUMN()-6,15,$C70/35,1)-BINOMDIST(0,15,$C70/35,1))/(1-BINOMDIST(0,15,$C70/35,1))-SUM($G70:I70)</f>
        <v>1.4233776932071396E-2</v>
      </c>
      <c r="K70" s="19">
        <f>(_xlfn.BINOM.DIST(COLUMN()-6,15,$C70/35,1)-BINOMDIST(0,15,$C70/35,1))/(1-BINOMDIST(0,15,$C70/35,1))-SUM($G70:J70)</f>
        <v>1.9674260070877692E-3</v>
      </c>
      <c r="L70" s="19">
        <f>(_xlfn.BINOM.DIST(COLUMN()-6,15,$C70/35,1)-BINOMDIST(0,15,$C70/35,1))/(1-BINOMDIST(0,15,$C70/35,1))-SUM($G70:K70)</f>
        <v>2.0601684373711127E-4</v>
      </c>
      <c r="M70" s="19">
        <f>(_xlfn.BINOM.DIST(COLUMN()-6,15,$C70/35,1)-BINOMDIST(0,15,$C70/35,1))/(1-BINOMDIST(0,15,$C70/35,1))-SUM($G70:L70)</f>
        <v>1.6641894728941509E-5</v>
      </c>
      <c r="N70" s="19">
        <f>(_xlfn.BINOM.DIST(COLUMN()-6,15,$C70/35,1)-BINOMDIST(0,15,$C70/35,1))/(1-BINOMDIST(0,15,$C70/35,1))-SUM($G70:M70)</f>
        <v>1.0455825877331293E-6</v>
      </c>
      <c r="O70" s="19">
        <f>(_xlfn.BINOM.DIST(COLUMN()-6,15,$C70/35,1)-BINOMDIST(0,15,$C70/35,1))/(1-BINOMDIST(0,15,$C70/35,1))-SUM($G70:N70)</f>
        <v>5.1093945852009881E-8</v>
      </c>
      <c r="P70" s="19">
        <f>(_xlfn.BINOM.DIST(COLUMN()-6,15,$C70/35,1)-BINOMDIST(0,15,$C70/35,1))/(1-BINOMDIST(0,15,$C70/35,1))-SUM($G70:O70)</f>
        <v>1.9260886219285567E-9</v>
      </c>
      <c r="Q70" s="19">
        <f>(_xlfn.BINOM.DIST(COLUMN()-6,15,$C70/35,1)-BINOMDIST(0,15,$C70/35,1))/(1-BINOMDIST(0,15,$C70/35,1))-SUM($G70:P70)</f>
        <v>5.5005888732750918E-11</v>
      </c>
      <c r="R70" s="19">
        <f>(_xlfn.BINOM.DIST(COLUMN()-6,15,$C70/35,1)-BINOMDIST(0,15,$C70/35,1))/(1-BINOMDIST(0,15,$C70/35,1))-SUM($G70:Q70)</f>
        <v>1.1519674103510624E-12</v>
      </c>
      <c r="S70" s="19">
        <f>(_xlfn.BINOM.DIST(COLUMN()-6,15,$C70/35,1)-BINOMDIST(0,15,$C70/35,1))/(1-BINOMDIST(0,15,$C70/35,1))-SUM($G70:R70)</f>
        <v>1.6653345369377348E-14</v>
      </c>
      <c r="T70" s="19">
        <f>(_xlfn.BINOM.DIST(COLUMN()-6,15,$C70/35,1)-BINOMDIST(0,15,$C70/35,1))/(1-BINOMDIST(0,15,$C70/35,1))-SUM($G70:S70)</f>
        <v>0</v>
      </c>
      <c r="U70" s="19">
        <f>(_xlfn.BINOM.DIST(COLUMN()-6,15,$C70/35,1)-BINOMDIST(0,15,$C70/35,1))/(1-BINOMDIST(0,15,$C70/35,1))-SUM($G70:T70)</f>
        <v>0</v>
      </c>
      <c r="W70" s="19">
        <f t="array" ref="W70">SUMPRODUCT(IF(COLUMN($G$2:$U$2)-6&gt;W$1,1-(COLUMN($G$2:$U$2)-6-W$1)/(COLUMN($G$2:$U$2)-6),1),$G70:$U70)</f>
        <v>0.79853234353899882</v>
      </c>
      <c r="X70" s="19">
        <f t="array" ref="X70">SUMPRODUCT(IF(COLUMN($G$2:$U$2)-6&gt;X$1,1-(COLUMN($G$2:$U$2)-6-X$1)/(COLUMN($G$2:$U$2)-6),1),$G70:$U70)</f>
        <v>0.96638034658958316</v>
      </c>
      <c r="Y70" s="19">
        <f t="array" ref="Y70">SUMPRODUCT(IF(COLUMN($G$2:$U$2)-6&gt;Y$1,1-(COLUMN($G$2:$U$2)-6-Y$1)/(COLUMN($G$2:$U$2)-6),1),$G70:$U70)</f>
        <v>0.9955413783472562</v>
      </c>
      <c r="Z70" s="19">
        <f t="array" ref="Z70">SUMPRODUCT(IF(COLUMN($G$2:$U$2)-6&gt;Z$1,1-(COLUMN($G$2:$U$2)-6-Z$1)/(COLUMN($G$2:$U$2)-6),1),$G70:$U70)</f>
        <v>0.99953015790848265</v>
      </c>
      <c r="AA70" s="19">
        <f t="array" ref="AA70">SUMPRODUCT(IF(COLUMN($G$2:$U$2)-6&gt;AA$1,1-(COLUMN($G$2:$U$2)-6-AA$1)/(COLUMN($G$2:$U$2)-6),1),$G70:$U70)</f>
        <v>0.99996049323669101</v>
      </c>
      <c r="AB70" s="19">
        <f t="array" ref="AB70">SUMPRODUCT(IF(COLUMN($G$2:$U$2)-6&gt;AB$1,1-(COLUMN($G$2:$U$2)-6-AB$1)/(COLUMN($G$2:$U$2)-6),1),$G70:$U70)</f>
        <v>0.99999734336348178</v>
      </c>
      <c r="AC70" s="19">
        <f t="array" ref="AC70">SUMPRODUCT(IF(COLUMN($G$2:$U$2)-6&gt;AC$1,1-(COLUMN($G$2:$U$2)-6-AC$1)/(COLUMN($G$2:$U$2)-6),1),$G70:$U70)</f>
        <v>0.9999998573496498</v>
      </c>
      <c r="AD70" s="19">
        <f t="array" ref="AD70">SUMPRODUCT(IF(COLUMN($G$2:$U$2)-6&gt;AD$1,1-(COLUMN($G$2:$U$2)-6-AD$1)/(COLUMN($G$2:$U$2)-6),1),$G70:$U70)</f>
        <v>0.99999999392228489</v>
      </c>
      <c r="AE70" s="19">
        <f t="array" ref="AE70">SUMPRODUCT(IF(COLUMN($G$2:$U$2)-6&gt;AE$1,1-(COLUMN($G$2:$U$2)-6-AE$1)/(COLUMN($G$2:$U$2)-6),1),$G70:$U70)</f>
        <v>0.99999999979709675</v>
      </c>
      <c r="AF70" s="19">
        <f t="array" ref="AF70">SUMPRODUCT(IF(COLUMN($G$2:$U$2)-6&gt;AF$1,1-(COLUMN($G$2:$U$2)-6-AF$1)/(COLUMN($G$2:$U$2)-6),1),$G70:$U70)</f>
        <v>0.99999999999480338</v>
      </c>
      <c r="AG70" s="19">
        <f t="array" ref="AG70">SUMPRODUCT(IF(COLUMN($G$2:$U$2)-6&gt;AG$1,1-(COLUMN($G$2:$U$2)-6-AG$1)/(COLUMN($G$2:$U$2)-6),1),$G70:$U70)</f>
        <v>0.99999999999990119</v>
      </c>
      <c r="AH70" s="19">
        <f t="array" ref="AH70">SUMPRODUCT(IF(COLUMN($G$2:$U$2)-6&gt;AH$1,1-(COLUMN($G$2:$U$2)-6-AH$1)/(COLUMN($G$2:$U$2)-6),1),$G70:$U70)</f>
        <v>0.99999999999999845</v>
      </c>
      <c r="AI70" s="19">
        <f t="array" ref="AI70">SUMPRODUCT(IF(COLUMN($G$2:$U$2)-6&gt;AI$1,1-(COLUMN($G$2:$U$2)-6-AI$1)/(COLUMN($G$2:$U$2)-6),1),$G70:$U70)</f>
        <v>0.99999999999999978</v>
      </c>
      <c r="AJ70" s="19">
        <f t="array" ref="AJ70">SUMPRODUCT(IF(COLUMN($G$2:$U$2)-6&gt;AJ$1,1-(COLUMN($G$2:$U$2)-6-AJ$1)/(COLUMN($G$2:$U$2)-6),1),$G70:$U70)</f>
        <v>0.99999999999999978</v>
      </c>
      <c r="AK70" s="19">
        <f t="array" ref="AK70">SUMPRODUCT(IF(COLUMN($G$2:$U$2)-6&gt;AK$1,1-(COLUMN($G$2:$U$2)-6-AK$1)/(COLUMN($G$2:$U$2)-6),1),$G70:$U70)</f>
        <v>0.99999999999999978</v>
      </c>
    </row>
    <row r="71" spans="1:37" x14ac:dyDescent="0.25">
      <c r="A71" s="5" t="s">
        <v>151</v>
      </c>
      <c r="B71" s="4" t="s">
        <v>150</v>
      </c>
      <c r="C71" s="20">
        <v>3.4009999999999998</v>
      </c>
      <c r="D71" s="5" t="s">
        <v>231</v>
      </c>
      <c r="G71" s="19">
        <f t="shared" si="2"/>
        <v>0.44430871496791996</v>
      </c>
      <c r="H71" s="19">
        <f>(_xlfn.BINOM.DIST(COLUMN()-6,15,$C71/35,1)-BINOMDIST(0,15,$C71/35,1))/(1-BINOMDIST(0,15,$C71/35,1))-SUM($G71:G71)</f>
        <v>0.334746592526386</v>
      </c>
      <c r="I71" s="19">
        <f>(_xlfn.BINOM.DIST(COLUMN()-6,15,$C71/35,1)-BINOMDIST(0,15,$C71/35,1))/(1-BINOMDIST(0,15,$C71/35,1))-SUM($G71:H71)</f>
        <v>0.15612467794728857</v>
      </c>
      <c r="J71" s="19">
        <f>(_xlfn.BINOM.DIST(COLUMN()-6,15,$C71/35,1)-BINOMDIST(0,15,$C71/35,1))/(1-BINOMDIST(0,15,$C71/35,1))-SUM($G71:I71)</f>
        <v>5.0411091778100103E-2</v>
      </c>
      <c r="K71" s="19">
        <f>(_xlfn.BINOM.DIST(COLUMN()-6,15,$C71/35,1)-BINOMDIST(0,15,$C71/35,1))/(1-BINOMDIST(0,15,$C71/35,1))-SUM($G71:J71)</f>
        <v>1.1936639479163791E-2</v>
      </c>
      <c r="L71" s="19">
        <f>(_xlfn.BINOM.DIST(COLUMN()-6,15,$C71/35,1)-BINOMDIST(0,15,$C71/35,1))/(1-BINOMDIST(0,15,$C71/35,1))-SUM($G71:K71)</f>
        <v>2.1412339456226004E-3</v>
      </c>
      <c r="M71" s="19">
        <f>(_xlfn.BINOM.DIST(COLUMN()-6,15,$C71/35,1)-BINOMDIST(0,15,$C71/35,1))/(1-BINOMDIST(0,15,$C71/35,1))-SUM($G71:L71)</f>
        <v>2.9630698006521961E-4</v>
      </c>
      <c r="N71" s="19">
        <f>(_xlfn.BINOM.DIST(COLUMN()-6,15,$C71/35,1)-BINOMDIST(0,15,$C71/35,1))/(1-BINOMDIST(0,15,$C71/35,1))-SUM($G71:M71)</f>
        <v>3.1891516794946284E-5</v>
      </c>
      <c r="O71" s="19">
        <f>(_xlfn.BINOM.DIST(COLUMN()-6,15,$C71/35,1)-BINOMDIST(0,15,$C71/35,1))/(1-BINOMDIST(0,15,$C71/35,1))-SUM($G71:N71)</f>
        <v>2.6697094503980168E-6</v>
      </c>
      <c r="P71" s="19">
        <f>(_xlfn.BINOM.DIST(COLUMN()-6,15,$C71/35,1)-BINOMDIST(0,15,$C71/35,1))/(1-BINOMDIST(0,15,$C71/35,1))-SUM($G71:O71)</f>
        <v>1.7240447813815507E-7</v>
      </c>
      <c r="Q71" s="19">
        <f>(_xlfn.BINOM.DIST(COLUMN()-6,15,$C71/35,1)-BINOMDIST(0,15,$C71/35,1))/(1-BINOMDIST(0,15,$C71/35,1))-SUM($G71:P71)</f>
        <v>8.4344963235949422E-9</v>
      </c>
      <c r="R71" s="19">
        <f>(_xlfn.BINOM.DIST(COLUMN()-6,15,$C71/35,1)-BINOMDIST(0,15,$C71/35,1))/(1-BINOMDIST(0,15,$C71/35,1))-SUM($G71:Q71)</f>
        <v>3.0260161043571543E-10</v>
      </c>
      <c r="S71" s="19">
        <f>(_xlfn.BINOM.DIST(COLUMN()-6,15,$C71/35,1)-BINOMDIST(0,15,$C71/35,1))/(1-BINOMDIST(0,15,$C71/35,1))-SUM($G71:R71)</f>
        <v>7.5159878321073847E-12</v>
      </c>
      <c r="T71" s="19">
        <f>(_xlfn.BINOM.DIST(COLUMN()-6,15,$C71/35,1)-BINOMDIST(0,15,$C71/35,1))/(1-BINOMDIST(0,15,$C71/35,1))-SUM($G71:S71)</f>
        <v>1.1546319456101628E-13</v>
      </c>
      <c r="U71" s="19">
        <f>(_xlfn.BINOM.DIST(COLUMN()-6,15,$C71/35,1)-BINOMDIST(0,15,$C71/35,1))/(1-BINOMDIST(0,15,$C71/35,1))-SUM($G71:T71)</f>
        <v>0</v>
      </c>
      <c r="W71" s="19">
        <f t="array" ref="W71">SUMPRODUCT(IF(COLUMN($G$2:$U$2)-6&gt;W$1,1-(COLUMN($G$2:$U$2)-6-W$1)/(COLUMN($G$2:$U$2)-6),1),$G71:$U71)</f>
        <v>0.67911717438709107</v>
      </c>
      <c r="X71" s="19">
        <f t="array" ref="X71">SUMPRODUCT(IF(COLUMN($G$2:$U$2)-6&gt;X$1,1-(COLUMN($G$2:$U$2)-6-X$1)/(COLUMN($G$2:$U$2)-6),1),$G71:$U71)</f>
        <v>0.91392563380626202</v>
      </c>
      <c r="Y71" s="19">
        <f t="array" ref="Y71">SUMPRODUCT(IF(COLUMN($G$2:$U$2)-6&gt;Y$1,1-(COLUMN($G$2:$U$2)-6-Y$1)/(COLUMN($G$2:$U$2)-6),1),$G71:$U71)</f>
        <v>0.98136079696223999</v>
      </c>
      <c r="Z71" s="19">
        <f t="array" ref="Z71">SUMPRODUCT(IF(COLUMN($G$2:$U$2)-6&gt;Z$1,1-(COLUMN($G$2:$U$2)-6-Z$1)/(COLUMN($G$2:$U$2)-6),1),$G71:$U71)</f>
        <v>0.99675440080245503</v>
      </c>
      <c r="AA71" s="19">
        <f t="array" ref="AA71">SUMPRODUCT(IF(COLUMN($G$2:$U$2)-6&gt;AA$1,1-(COLUMN($G$2:$U$2)-6-AA$1)/(COLUMN($G$2:$U$2)-6),1),$G71:$U71)</f>
        <v>0.99954523169814524</v>
      </c>
      <c r="AB71" s="19">
        <f t="array" ref="AB71">SUMPRODUCT(IF(COLUMN($G$2:$U$2)-6&gt;AB$1,1-(COLUMN($G$2:$U$2)-6-AB$1)/(COLUMN($G$2:$U$2)-6),1),$G71:$U71)</f>
        <v>0.99994873469800238</v>
      </c>
      <c r="AC71" s="19">
        <f t="array" ref="AC71">SUMPRODUCT(IF(COLUMN($G$2:$U$2)-6&gt;AC$1,1-(COLUMN($G$2:$U$2)-6-AC$1)/(COLUMN($G$2:$U$2)-6),1),$G71:$U71)</f>
        <v>0.99999536537358924</v>
      </c>
      <c r="AD71" s="19">
        <f t="array" ref="AD71">SUMPRODUCT(IF(COLUMN($G$2:$U$2)-6&gt;AD$1,1-(COLUMN($G$2:$U$2)-6-AD$1)/(COLUMN($G$2:$U$2)-6),1),$G71:$U71)</f>
        <v>0.99999966648059546</v>
      </c>
      <c r="AE71" s="19">
        <f t="array" ref="AE71">SUMPRODUCT(IF(COLUMN($G$2:$U$2)-6&gt;AE$1,1-(COLUMN($G$2:$U$2)-6-AE$1)/(COLUMN($G$2:$U$2)-6),1),$G71:$U71)</f>
        <v>0.99999998114800237</v>
      </c>
      <c r="AF71" s="19">
        <f t="array" ref="AF71">SUMPRODUCT(IF(COLUMN($G$2:$U$2)-6&gt;AF$1,1-(COLUMN($G$2:$U$2)-6-AF$1)/(COLUMN($G$2:$U$2)-6),1),$G71:$U71)</f>
        <v>0.99999999918102556</v>
      </c>
      <c r="AG71" s="19">
        <f t="array" ref="AG71">SUMPRODUCT(IF(COLUMN($G$2:$U$2)-6&gt;AG$1,1-(COLUMN($G$2:$U$2)-6-AG$1)/(COLUMN($G$2:$U$2)-6),1),$G71:$U71)</f>
        <v>0.99999999997360123</v>
      </c>
      <c r="AH71" s="19">
        <f t="array" ref="AH71">SUMPRODUCT(IF(COLUMN($G$2:$U$2)-6&gt;AH$1,1-(COLUMN($G$2:$U$2)-6-AH$1)/(COLUMN($G$2:$U$2)-6),1),$G71:$U71)</f>
        <v>0.99999999999940437</v>
      </c>
      <c r="AI71" s="19">
        <f t="array" ref="AI71">SUMPRODUCT(IF(COLUMN($G$2:$U$2)-6&gt;AI$1,1-(COLUMN($G$2:$U$2)-6-AI$1)/(COLUMN($G$2:$U$2)-6),1),$G71:$U71)</f>
        <v>0.9999999999999909</v>
      </c>
      <c r="AJ71" s="19">
        <f t="array" ref="AJ71">SUMPRODUCT(IF(COLUMN($G$2:$U$2)-6&gt;AJ$1,1-(COLUMN($G$2:$U$2)-6-AJ$1)/(COLUMN($G$2:$U$2)-6),1),$G71:$U71)</f>
        <v>0.99999999999999911</v>
      </c>
      <c r="AK71" s="19">
        <f t="array" ref="AK71">SUMPRODUCT(IF(COLUMN($G$2:$U$2)-6&gt;AK$1,1-(COLUMN($G$2:$U$2)-6-AK$1)/(COLUMN($G$2:$U$2)-6),1),$G71:$U71)</f>
        <v>0.99999999999999911</v>
      </c>
    </row>
    <row r="72" spans="1:37" x14ac:dyDescent="0.25">
      <c r="A72" s="5" t="s">
        <v>153</v>
      </c>
      <c r="B72" s="6" t="s">
        <v>152</v>
      </c>
      <c r="C72" s="18">
        <v>2.99</v>
      </c>
      <c r="D72" s="5" t="s">
        <v>231</v>
      </c>
      <c r="G72" s="19">
        <f t="shared" si="2"/>
        <v>0.49736105869052605</v>
      </c>
      <c r="H72" s="19">
        <f>(_xlfn.BINOM.DIST(COLUMN()-6,15,$C72/35,1)-BINOMDIST(0,15,$C72/35,1))/(1-BINOMDIST(0,15,$C72/35,1))-SUM($G72:G72)</f>
        <v>0.32520359132748233</v>
      </c>
      <c r="I72" s="19">
        <f>(_xlfn.BINOM.DIST(COLUMN()-6,15,$C72/35,1)-BINOMDIST(0,15,$C72/35,1))/(1-BINOMDIST(0,15,$C72/35,1))-SUM($G72:H72)</f>
        <v>0.13163244397479157</v>
      </c>
      <c r="J72" s="19">
        <f>(_xlfn.BINOM.DIST(COLUMN()-6,15,$C72/35,1)-BINOMDIST(0,15,$C72/35,1))/(1-BINOMDIST(0,15,$C72/35,1))-SUM($G72:I72)</f>
        <v>3.688669236032116E-2</v>
      </c>
      <c r="K72" s="19">
        <f>(_xlfn.BINOM.DIST(COLUMN()-6,15,$C72/35,1)-BINOMDIST(0,15,$C72/35,1))/(1-BINOMDIST(0,15,$C72/35,1))-SUM($G72:J72)</f>
        <v>7.5801519008494855E-3</v>
      </c>
      <c r="L72" s="19">
        <f>(_xlfn.BINOM.DIST(COLUMN()-6,15,$C72/35,1)-BINOMDIST(0,15,$C72/35,1))/(1-BINOMDIST(0,15,$C72/35,1))-SUM($G72:K72)</f>
        <v>1.1800819631124781E-3</v>
      </c>
      <c r="M72" s="19">
        <f>(_xlfn.BINOM.DIST(COLUMN()-6,15,$C72/35,1)-BINOMDIST(0,15,$C72/35,1))/(1-BINOMDIST(0,15,$C72/35,1))-SUM($G72:L72)</f>
        <v>1.4172359364206244E-4</v>
      </c>
      <c r="N72" s="19">
        <f>(_xlfn.BINOM.DIST(COLUMN()-6,15,$C72/35,1)-BINOMDIST(0,15,$C72/35,1))/(1-BINOMDIST(0,15,$C72/35,1))-SUM($G72:M72)</f>
        <v>1.3238161355455524E-5</v>
      </c>
      <c r="O72" s="19">
        <f>(_xlfn.BINOM.DIST(COLUMN()-6,15,$C72/35,1)-BINOMDIST(0,15,$C72/35,1))/(1-BINOMDIST(0,15,$C72/35,1))-SUM($G72:N72)</f>
        <v>9.617644388670854E-7</v>
      </c>
      <c r="P72" s="19">
        <f>(_xlfn.BINOM.DIST(COLUMN()-6,15,$C72/35,1)-BINOMDIST(0,15,$C72/35,1))/(1-BINOMDIST(0,15,$C72/35,1))-SUM($G72:O72)</f>
        <v>5.390207447053541E-8</v>
      </c>
      <c r="Q72" s="19">
        <f>(_xlfn.BINOM.DIST(COLUMN()-6,15,$C72/35,1)-BINOMDIST(0,15,$C72/35,1))/(1-BINOMDIST(0,15,$C72/35,1))-SUM($G72:P72)</f>
        <v>2.2885916495241077E-9</v>
      </c>
      <c r="R72" s="19">
        <f>(_xlfn.BINOM.DIST(COLUMN()-6,15,$C72/35,1)-BINOMDIST(0,15,$C72/35,1))/(1-BINOMDIST(0,15,$C72/35,1))-SUM($G72:Q72)</f>
        <v>7.125777745642381E-11</v>
      </c>
      <c r="S72" s="19">
        <f>(_xlfn.BINOM.DIST(COLUMN()-6,15,$C72/35,1)-BINOMDIST(0,15,$C72/35,1))/(1-BINOMDIST(0,15,$C72/35,1))-SUM($G72:R72)</f>
        <v>1.5359935545689041E-12</v>
      </c>
      <c r="T72" s="19">
        <f>(_xlfn.BINOM.DIST(COLUMN()-6,15,$C72/35,1)-BINOMDIST(0,15,$C72/35,1))/(1-BINOMDIST(0,15,$C72/35,1))-SUM($G72:S72)</f>
        <v>2.0539125955565396E-14</v>
      </c>
      <c r="U72" s="19">
        <f>(_xlfn.BINOM.DIST(COLUMN()-6,15,$C72/35,1)-BINOMDIST(0,15,$C72/35,1))/(1-BINOMDIST(0,15,$C72/35,1))-SUM($G72:T72)</f>
        <v>0</v>
      </c>
      <c r="W72" s="19">
        <f t="array" ref="W72">SUMPRODUCT(IF(COLUMN($G$2:$U$2)-6&gt;W$1,1-(COLUMN($G$2:$U$2)-6-W$1)/(COLUMN($G$2:$U$2)-6),1),$G72:$U72)</f>
        <v>0.71479673294150048</v>
      </c>
      <c r="X72" s="19">
        <f t="array" ref="X72">SUMPRODUCT(IF(COLUMN($G$2:$U$2)-6&gt;X$1,1-(COLUMN($G$2:$U$2)-6-X$1)/(COLUMN($G$2:$U$2)-6),1),$G72:$U72)</f>
        <v>0.93223240719247458</v>
      </c>
      <c r="Y72" s="19">
        <f t="array" ref="Y72">SUMPRODUCT(IF(COLUMN($G$2:$U$2)-6&gt;Y$1,1-(COLUMN($G$2:$U$2)-6-Y$1)/(COLUMN($G$2:$U$2)-6),1),$G72:$U72)</f>
        <v>0.98706628577970801</v>
      </c>
      <c r="Z72" s="19">
        <f t="array" ref="Z72">SUMPRODUCT(IF(COLUMN($G$2:$U$2)-6&gt;Z$1,1-(COLUMN($G$2:$U$2)-6-Z$1)/(COLUMN($G$2:$U$2)-6),1),$G72:$U72)</f>
        <v>0.99802268304201036</v>
      </c>
      <c r="AA72" s="19">
        <f t="array" ref="AA72">SUMPRODUCT(IF(COLUMN($G$2:$U$2)-6&gt;AA$1,1-(COLUMN($G$2:$U$2)-6-AA$1)/(COLUMN($G$2:$U$2)-6),1),$G72:$U72)</f>
        <v>0.99975740721423267</v>
      </c>
      <c r="AB72" s="19">
        <f t="array" ref="AB72">SUMPRODUCT(IF(COLUMN($G$2:$U$2)-6&gt;AB$1,1-(COLUMN($G$2:$U$2)-6-AB$1)/(COLUMN($G$2:$U$2)-6),1),$G72:$U72)</f>
        <v>0.99997610100628509</v>
      </c>
      <c r="AC72" s="19">
        <f t="array" ref="AC72">SUMPRODUCT(IF(COLUMN($G$2:$U$2)-6&gt;AC$1,1-(COLUMN($G$2:$U$2)-6-AC$1)/(COLUMN($G$2:$U$2)-6),1),$G72:$U72)</f>
        <v>0.99999811447115206</v>
      </c>
      <c r="AD72" s="19">
        <f t="array" ref="AD72">SUMPRODUCT(IF(COLUMN($G$2:$U$2)-6&gt;AD$1,1-(COLUMN($G$2:$U$2)-6-AD$1)/(COLUMN($G$2:$U$2)-6),1),$G72:$U72)</f>
        <v>0.99999988170835608</v>
      </c>
      <c r="AE72" s="19">
        <f t="array" ref="AE72">SUMPRODUCT(IF(COLUMN($G$2:$U$2)-6&gt;AE$1,1-(COLUMN($G$2:$U$2)-6-AE$1)/(COLUMN($G$2:$U$2)-6),1),$G72:$U72)</f>
        <v>0.99999999417539043</v>
      </c>
      <c r="AF72" s="19">
        <f t="array" ref="AF72">SUMPRODUCT(IF(COLUMN($G$2:$U$2)-6&gt;AF$1,1-(COLUMN($G$2:$U$2)-6-AF$1)/(COLUMN($G$2:$U$2)-6),1),$G72:$U72)</f>
        <v>0.99999999977970944</v>
      </c>
      <c r="AG72" s="19">
        <f t="array" ref="AG72">SUMPRODUCT(IF(COLUMN($G$2:$U$2)-6&gt;AG$1,1-(COLUMN($G$2:$U$2)-6-AG$1)/(COLUMN($G$2:$U$2)-6),1),$G72:$U72)</f>
        <v>0.99999999999382105</v>
      </c>
      <c r="AH72" s="19">
        <f t="array" ref="AH72">SUMPRODUCT(IF(COLUMN($G$2:$U$2)-6&gt;AH$1,1-(COLUMN($G$2:$U$2)-6-AH$1)/(COLUMN($G$2:$U$2)-6),1),$G72:$U72)</f>
        <v>0.99999999999987887</v>
      </c>
      <c r="AI72" s="19">
        <f t="array" ref="AI72">SUMPRODUCT(IF(COLUMN($G$2:$U$2)-6&gt;AI$1,1-(COLUMN($G$2:$U$2)-6-AI$1)/(COLUMN($G$2:$U$2)-6),1),$G72:$U72)</f>
        <v>0.99999999999999845</v>
      </c>
      <c r="AJ72" s="19">
        <f t="array" ref="AJ72">SUMPRODUCT(IF(COLUMN($G$2:$U$2)-6&gt;AJ$1,1-(COLUMN($G$2:$U$2)-6-AJ$1)/(COLUMN($G$2:$U$2)-6),1),$G72:$U72)</f>
        <v>0.99999999999999989</v>
      </c>
      <c r="AK72" s="19">
        <f t="array" ref="AK72">SUMPRODUCT(IF(COLUMN($G$2:$U$2)-6&gt;AK$1,1-(COLUMN($G$2:$U$2)-6-AK$1)/(COLUMN($G$2:$U$2)-6),1),$G72:$U72)</f>
        <v>0.99999999999999989</v>
      </c>
    </row>
    <row r="73" spans="1:37" x14ac:dyDescent="0.25">
      <c r="A73" s="5" t="s">
        <v>155</v>
      </c>
      <c r="B73" s="12" t="s">
        <v>154</v>
      </c>
      <c r="C73" s="21">
        <v>2.7549999999999999</v>
      </c>
      <c r="D73" s="5" t="s">
        <v>231</v>
      </c>
      <c r="G73" s="19">
        <f t="shared" si="2"/>
        <v>0.52948292961006382</v>
      </c>
      <c r="H73" s="19">
        <f>(_xlfn.BINOM.DIST(COLUMN()-6,15,$C73/35,1)-BINOMDIST(0,15,$C73/35,1))/(1-BINOMDIST(0,15,$C73/35,1))-SUM($G73:G73)</f>
        <v>0.31667167925353024</v>
      </c>
      <c r="I73" s="19">
        <f>(_xlfn.BINOM.DIST(COLUMN()-6,15,$C73/35,1)-BINOMDIST(0,15,$C73/35,1))/(1-BINOMDIST(0,15,$C73/35,1))-SUM($G73:H73)</f>
        <v>0.11724397779981577</v>
      </c>
      <c r="J73" s="19">
        <f>(_xlfn.BINOM.DIST(COLUMN()-6,15,$C73/35,1)-BINOMDIST(0,15,$C73/35,1))/(1-BINOMDIST(0,15,$C73/35,1))-SUM($G73:I73)</f>
        <v>3.0051836765870088E-2</v>
      </c>
      <c r="K73" s="19">
        <f>(_xlfn.BINOM.DIST(COLUMN()-6,15,$C73/35,1)-BINOMDIST(0,15,$C73/35,1))/(1-BINOMDIST(0,15,$C73/35,1))-SUM($G73:J73)</f>
        <v>5.6487574085266612E-3</v>
      </c>
      <c r="L73" s="19">
        <f>(_xlfn.BINOM.DIST(COLUMN()-6,15,$C73/35,1)-BINOMDIST(0,15,$C73/35,1))/(1-BINOMDIST(0,15,$C73/35,1))-SUM($G73:K73)</f>
        <v>8.0437931774890448E-4</v>
      </c>
      <c r="M73" s="19">
        <f>(_xlfn.BINOM.DIST(COLUMN()-6,15,$C73/35,1)-BINOMDIST(0,15,$C73/35,1))/(1-BINOMDIST(0,15,$C73/35,1))-SUM($G73:L73)</f>
        <v>8.8361806630410378E-5</v>
      </c>
      <c r="N73" s="19">
        <f>(_xlfn.BINOM.DIST(COLUMN()-6,15,$C73/35,1)-BINOMDIST(0,15,$C73/35,1))/(1-BINOMDIST(0,15,$C73/35,1))-SUM($G73:M73)</f>
        <v>7.549597682343645E-6</v>
      </c>
      <c r="O73" s="19">
        <f>(_xlfn.BINOM.DIST(COLUMN()-6,15,$C73/35,1)-BINOMDIST(0,15,$C73/35,1))/(1-BINOMDIST(0,15,$C73/35,1))-SUM($G73:N73)</f>
        <v>5.0169360044094446E-7</v>
      </c>
      <c r="P73" s="19">
        <f>(_xlfn.BINOM.DIST(COLUMN()-6,15,$C73/35,1)-BINOMDIST(0,15,$C73/35,1))/(1-BINOMDIST(0,15,$C73/35,1))-SUM($G73:O73)</f>
        <v>2.5718701168742086E-8</v>
      </c>
      <c r="Q73" s="19">
        <f>(_xlfn.BINOM.DIST(COLUMN()-6,15,$C73/35,1)-BINOMDIST(0,15,$C73/35,1))/(1-BINOMDIST(0,15,$C73/35,1))-SUM($G73:P73)</f>
        <v>9.9881625192921319E-10</v>
      </c>
      <c r="R73" s="19">
        <f>(_xlfn.BINOM.DIST(COLUMN()-6,15,$C73/35,1)-BINOMDIST(0,15,$C73/35,1))/(1-BINOMDIST(0,15,$C73/35,1))-SUM($G73:Q73)</f>
        <v>2.8446134336945761E-11</v>
      </c>
      <c r="S73" s="19">
        <f>(_xlfn.BINOM.DIST(COLUMN()-6,15,$C73/35,1)-BINOMDIST(0,15,$C73/35,1))/(1-BINOMDIST(0,15,$C73/35,1))-SUM($G73:R73)</f>
        <v>5.6088467204062908E-13</v>
      </c>
      <c r="T73" s="19">
        <f>(_xlfn.BINOM.DIST(COLUMN()-6,15,$C73/35,1)-BINOMDIST(0,15,$C73/35,1))/(1-BINOMDIST(0,15,$C73/35,1))-SUM($G73:S73)</f>
        <v>6.8833827526759706E-15</v>
      </c>
      <c r="U73" s="19">
        <f>(_xlfn.BINOM.DIST(COLUMN()-6,15,$C73/35,1)-BINOMDIST(0,15,$C73/35,1))/(1-BINOMDIST(0,15,$C73/35,1))-SUM($G73:T73)</f>
        <v>0</v>
      </c>
      <c r="W73" s="19">
        <f t="array" ref="W73">SUMPRODUCT(IF(COLUMN($G$2:$U$2)-6&gt;W$1,1-(COLUMN($G$2:$U$2)-6-W$1)/(COLUMN($G$2:$U$2)-6),1),$G73:$U73)</f>
        <v>0.735690494286661</v>
      </c>
      <c r="X73" s="19">
        <f t="array" ref="X73">SUMPRODUCT(IF(COLUMN($G$2:$U$2)-6&gt;X$1,1-(COLUMN($G$2:$U$2)-6-X$1)/(COLUMN($G$2:$U$2)-6),1),$G73:$U73)</f>
        <v>0.94189805896325796</v>
      </c>
      <c r="Y73" s="19">
        <f t="array" ref="Y73">SUMPRODUCT(IF(COLUMN($G$2:$U$2)-6&gt;Y$1,1-(COLUMN($G$2:$U$2)-6-Y$1)/(COLUMN($G$2:$U$2)-6),1),$G73:$U73)</f>
        <v>0.98976978401308979</v>
      </c>
      <c r="Z73" s="19">
        <f t="array" ref="Z73">SUMPRODUCT(IF(COLUMN($G$2:$U$2)-6&gt;Z$1,1-(COLUMN($G$2:$U$2)-6-Z$1)/(COLUMN($G$2:$U$2)-6),1),$G73:$U73)</f>
        <v>0.99856018312964978</v>
      </c>
      <c r="AA73" s="19">
        <f t="array" ref="AA73">SUMPRODUCT(IF(COLUMN($G$2:$U$2)-6&gt;AA$1,1-(COLUMN($G$2:$U$2)-6-AA$1)/(COLUMN($G$2:$U$2)-6),1),$G73:$U73)</f>
        <v>0.99983762305474222</v>
      </c>
      <c r="AB73" s="19">
        <f t="array" ref="AB73">SUMPRODUCT(IF(COLUMN($G$2:$U$2)-6&gt;AB$1,1-(COLUMN($G$2:$U$2)-6-AB$1)/(COLUMN($G$2:$U$2)-6),1),$G73:$U73)</f>
        <v>0.99998531149812964</v>
      </c>
      <c r="AC73" s="19">
        <f t="array" ref="AC73">SUMPRODUCT(IF(COLUMN($G$2:$U$2)-6&gt;AC$1,1-(COLUMN($G$2:$U$2)-6-AC$1)/(COLUMN($G$2:$U$2)-6),1),$G73:$U73)</f>
        <v>0.99999893672189177</v>
      </c>
      <c r="AD73" s="19">
        <f t="array" ref="AD73">SUMPRODUCT(IF(COLUMN($G$2:$U$2)-6&gt;AD$1,1-(COLUMN($G$2:$U$2)-6-AD$1)/(COLUMN($G$2:$U$2)-6),1),$G73:$U73)</f>
        <v>0.99999993883042115</v>
      </c>
      <c r="AE73" s="19">
        <f t="array" ref="AE73">SUMPRODUCT(IF(COLUMN($G$2:$U$2)-6&gt;AE$1,1-(COLUMN($G$2:$U$2)-6-AE$1)/(COLUMN($G$2:$U$2)-6),1),$G73:$U73)</f>
        <v>0.99999999723924038</v>
      </c>
      <c r="AF73" s="19">
        <f t="array" ref="AF73">SUMPRODUCT(IF(COLUMN($G$2:$U$2)-6&gt;AF$1,1-(COLUMN($G$2:$U$2)-6-AF$1)/(COLUMN($G$2:$U$2)-6),1),$G73:$U73)</f>
        <v>0.99999999990432609</v>
      </c>
      <c r="AG73" s="19">
        <f t="array" ref="AG73">SUMPRODUCT(IF(COLUMN($G$2:$U$2)-6&gt;AG$1,1-(COLUMN($G$2:$U$2)-6-AG$1)/(COLUMN($G$2:$U$2)-6),1),$G73:$U73)</f>
        <v>0.99999999999754174</v>
      </c>
      <c r="AH73" s="19">
        <f t="array" ref="AH73">SUMPRODUCT(IF(COLUMN($G$2:$U$2)-6&gt;AH$1,1-(COLUMN($G$2:$U$2)-6-AH$1)/(COLUMN($G$2:$U$2)-6),1),$G73:$U73)</f>
        <v>0.99999999999995581</v>
      </c>
      <c r="AI73" s="19">
        <f t="array" ref="AI73">SUMPRODUCT(IF(COLUMN($G$2:$U$2)-6&gt;AI$1,1-(COLUMN($G$2:$U$2)-6-AI$1)/(COLUMN($G$2:$U$2)-6),1),$G73:$U73)</f>
        <v>0.99999999999999956</v>
      </c>
      <c r="AJ73" s="19">
        <f t="array" ref="AJ73">SUMPRODUCT(IF(COLUMN($G$2:$U$2)-6&gt;AJ$1,1-(COLUMN($G$2:$U$2)-6-AJ$1)/(COLUMN($G$2:$U$2)-6),1),$G73:$U73)</f>
        <v>1</v>
      </c>
      <c r="AK73" s="19">
        <f t="array" ref="AK73">SUMPRODUCT(IF(COLUMN($G$2:$U$2)-6&gt;AK$1,1-(COLUMN($G$2:$U$2)-6-AK$1)/(COLUMN($G$2:$U$2)-6),1),$G73:$U73)</f>
        <v>1</v>
      </c>
    </row>
    <row r="74" spans="1:37" x14ac:dyDescent="0.25">
      <c r="A74" s="5" t="s">
        <v>157</v>
      </c>
      <c r="B74" s="4" t="s">
        <v>156</v>
      </c>
      <c r="C74" s="22">
        <v>7.5789999999999997</v>
      </c>
      <c r="D74" s="5" t="s">
        <v>231</v>
      </c>
      <c r="G74" s="19">
        <f t="shared" si="2"/>
        <v>0.10943686402150289</v>
      </c>
      <c r="H74" s="19">
        <f>(_xlfn.BINOM.DIST(COLUMN()-6,15,$C74/35,1)-BINOMDIST(0,15,$C74/35,1))/(1-BINOMDIST(0,15,$C74/35,1))-SUM($G74:G74)</f>
        <v>0.21173385168056591</v>
      </c>
      <c r="I74" s="19">
        <f>(_xlfn.BINOM.DIST(COLUMN()-6,15,$C74/35,1)-BINOMDIST(0,15,$C74/35,1))/(1-BINOMDIST(0,15,$C74/35,1))-SUM($G74:H74)</f>
        <v>0.25359519108871698</v>
      </c>
      <c r="J74" s="19">
        <f>(_xlfn.BINOM.DIST(COLUMN()-6,15,$C74/35,1)-BINOMDIST(0,15,$C74/35,1))/(1-BINOMDIST(0,15,$C74/35,1))-SUM($G74:I74)</f>
        <v>0.21027657123314802</v>
      </c>
      <c r="K74" s="19">
        <f>(_xlfn.BINOM.DIST(COLUMN()-6,15,$C74/35,1)-BINOMDIST(0,15,$C74/35,1))/(1-BINOMDIST(0,15,$C74/35,1))-SUM($G74:J74)</f>
        <v>0.12786220391040681</v>
      </c>
      <c r="L74" s="19">
        <f>(_xlfn.BINOM.DIST(COLUMN()-6,15,$C74/35,1)-BINOMDIST(0,15,$C74/35,1))/(1-BINOMDIST(0,15,$C74/35,1))-SUM($G74:K74)</f>
        <v>5.8900577625237038E-2</v>
      </c>
      <c r="M74" s="19">
        <f>(_xlfn.BINOM.DIST(COLUMN()-6,15,$C74/35,1)-BINOMDIST(0,15,$C74/35,1))/(1-BINOMDIST(0,15,$C74/35,1))-SUM($G74:L74)</f>
        <v>2.0931128386455722E-2</v>
      </c>
      <c r="N74" s="19">
        <f>(_xlfn.BINOM.DIST(COLUMN()-6,15,$C74/35,1)-BINOMDIST(0,15,$C74/35,1))/(1-BINOMDIST(0,15,$C74/35,1))-SUM($G74:M74)</f>
        <v>5.7852383954249964E-3</v>
      </c>
      <c r="O74" s="19">
        <f>(_xlfn.BINOM.DIST(COLUMN()-6,15,$C74/35,1)-BINOMDIST(0,15,$C74/35,1))/(1-BINOMDIST(0,15,$C74/35,1))-SUM($G74:N74)</f>
        <v>1.243670717059886E-3</v>
      </c>
      <c r="P74" s="19">
        <f>(_xlfn.BINOM.DIST(COLUMN()-6,15,$C74/35,1)-BINOMDIST(0,15,$C74/35,1))/(1-BINOMDIST(0,15,$C74/35,1))-SUM($G74:O74)</f>
        <v>2.0624587793149907E-4</v>
      </c>
      <c r="Q74" s="19">
        <f>(_xlfn.BINOM.DIST(COLUMN()-6,15,$C74/35,1)-BINOMDIST(0,15,$C74/35,1))/(1-BINOMDIST(0,15,$C74/35,1))-SUM($G74:P74)</f>
        <v>2.5911420060253931E-5</v>
      </c>
      <c r="R74" s="19">
        <f>(_xlfn.BINOM.DIST(COLUMN()-6,15,$C74/35,1)-BINOMDIST(0,15,$C74/35,1))/(1-BINOMDIST(0,15,$C74/35,1))-SUM($G74:Q74)</f>
        <v>2.3872537183722287E-6</v>
      </c>
      <c r="S74" s="19">
        <f>(_xlfn.BINOM.DIST(COLUMN()-6,15,$C74/35,1)-BINOMDIST(0,15,$C74/35,1))/(1-BINOMDIST(0,15,$C74/35,1))-SUM($G74:R74)</f>
        <v>1.5226675742496809E-7</v>
      </c>
      <c r="T74" s="19">
        <f>(_xlfn.BINOM.DIST(COLUMN()-6,15,$C74/35,1)-BINOMDIST(0,15,$C74/35,1))/(1-BINOMDIST(0,15,$C74/35,1))-SUM($G74:S74)</f>
        <v>6.012231268393009E-9</v>
      </c>
      <c r="U74" s="19">
        <f>(_xlfn.BINOM.DIST(COLUMN()-6,15,$C74/35,1)-BINOMDIST(0,15,$C74/35,1))/(1-BINOMDIST(0,15,$C74/35,1))-SUM($G74:T74)</f>
        <v>1.1078293837840647E-10</v>
      </c>
      <c r="W74" s="19">
        <f t="array" ref="W74">SUMPRODUCT(IF(COLUMN($G$2:$U$2)-6&gt;W$1,1-(COLUMN($G$2:$U$2)-6-W$1)/(COLUMN($G$2:$U$2)-6),1),$G74:$U74)</f>
        <v>0.39166855964422459</v>
      </c>
      <c r="X74" s="19">
        <f t="array" ref="X74">SUMPRODUCT(IF(COLUMN($G$2:$U$2)-6&gt;X$1,1-(COLUMN($G$2:$U$2)-6-X$1)/(COLUMN($G$2:$U$2)-6),1),$G74:$U74)</f>
        <v>0.6739002552669463</v>
      </c>
      <c r="Y74" s="19">
        <f t="array" ref="Y74">SUMPRODUCT(IF(COLUMN($G$2:$U$2)-6&gt;Y$1,1-(COLUMN($G$2:$U$2)-6-Y$1)/(COLUMN($G$2:$U$2)-6),1),$G74:$U74)</f>
        <v>0.85026502504938428</v>
      </c>
      <c r="Z74" s="19">
        <f t="array" ref="Z74">SUMPRODUCT(IF(COLUMN($G$2:$U$2)-6&gt;Z$1,1-(COLUMN($G$2:$U$2)-6-Z$1)/(COLUMN($G$2:$U$2)-6),1),$G74:$U74)</f>
        <v>0.94209806446891753</v>
      </c>
      <c r="AA74" s="19">
        <f t="array" ref="AA74">SUMPRODUCT(IF(COLUMN($G$2:$U$2)-6&gt;AA$1,1-(COLUMN($G$2:$U$2)-6-AA$1)/(COLUMN($G$2:$U$2)-6),1),$G74:$U74)</f>
        <v>0.98136196108016349</v>
      </c>
      <c r="AB74" s="19">
        <f t="array" ref="AB74">SUMPRODUCT(IF(COLUMN($G$2:$U$2)-6&gt;AB$1,1-(COLUMN($G$2:$U$2)-6-AB$1)/(COLUMN($G$2:$U$2)-6),1),$G74:$U74)</f>
        <v>0.99505341690932825</v>
      </c>
      <c r="AC74" s="19">
        <f t="array" ref="AC74">SUMPRODUCT(IF(COLUMN($G$2:$U$2)-6&gt;AC$1,1-(COLUMN($G$2:$U$2)-6-AC$1)/(COLUMN($G$2:$U$2)-6),1),$G74:$U74)</f>
        <v>0.99892810980095337</v>
      </c>
      <c r="AD74" s="19">
        <f t="array" ref="AD74">SUMPRODUCT(IF(COLUMN($G$2:$U$2)-6&gt;AD$1,1-(COLUMN($G$2:$U$2)-6-AD$1)/(COLUMN($G$2:$U$2)-6),1),$G74:$U74)</f>
        <v>0.9998126414945131</v>
      </c>
      <c r="AE74" s="19">
        <f t="array" ref="AE74">SUMPRODUCT(IF(COLUMN($G$2:$U$2)-6&gt;AE$1,1-(COLUMN($G$2:$U$2)-6-AE$1)/(COLUMN($G$2:$U$2)-6),1),$G74:$U74)</f>
        <v>0.99997401838864497</v>
      </c>
      <c r="AF74" s="19">
        <f t="array" ref="AF74">SUMPRODUCT(IF(COLUMN($G$2:$U$2)-6&gt;AF$1,1-(COLUMN($G$2:$U$2)-6-AF$1)/(COLUMN($G$2:$U$2)-6),1),$G74:$U74)</f>
        <v>0.9999972096475479</v>
      </c>
      <c r="AG74" s="19">
        <f t="array" ref="AG74">SUMPRODUCT(IF(COLUMN($G$2:$U$2)-6&gt;AG$1,1-(COLUMN($G$2:$U$2)-6-AG$1)/(COLUMN($G$2:$U$2)-6),1),$G74:$U74)</f>
        <v>0.99999977631865766</v>
      </c>
      <c r="AH74" s="19">
        <f t="array" ref="AH74">SUMPRODUCT(IF(COLUMN($G$2:$U$2)-6&gt;AH$1,1-(COLUMN($G$2:$U$2)-6-AH$1)/(COLUMN($G$2:$U$2)-6),1),$G74:$U74)</f>
        <v>0.99999998740612572</v>
      </c>
      <c r="AI74" s="19">
        <f t="array" ref="AI74">SUMPRODUCT(IF(COLUMN($G$2:$U$2)-6&gt;AI$1,1-(COLUMN($G$2:$U$2)-6-AI$1)/(COLUMN($G$2:$U$2)-6),1),$G74:$U74)</f>
        <v>0.99999999955578378</v>
      </c>
      <c r="AJ74" s="19">
        <f t="array" ref="AJ74">SUMPRODUCT(IF(COLUMN($G$2:$U$2)-6&gt;AJ$1,1-(COLUMN($G$2:$U$2)-6-AJ$1)/(COLUMN($G$2:$U$2)-6),1),$G74:$U74)</f>
        <v>0.99999999999261446</v>
      </c>
      <c r="AK74" s="19">
        <f t="array" ref="AK74">SUMPRODUCT(IF(COLUMN($G$2:$U$2)-6&gt;AK$1,1-(COLUMN($G$2:$U$2)-6-AK$1)/(COLUMN($G$2:$U$2)-6),1),$G74:$U74)</f>
        <v>1</v>
      </c>
    </row>
    <row r="75" spans="1:37" x14ac:dyDescent="0.25">
      <c r="A75" s="5" t="s">
        <v>159</v>
      </c>
      <c r="B75" s="4" t="s">
        <v>158</v>
      </c>
      <c r="C75" s="20">
        <v>6.0049999999999999</v>
      </c>
      <c r="D75" s="5" t="s">
        <v>231</v>
      </c>
      <c r="G75" s="19">
        <f t="shared" si="2"/>
        <v>0.19620258019101228</v>
      </c>
      <c r="H75" s="19">
        <f>(_xlfn.BINOM.DIST(COLUMN()-6,15,$C75/35,1)-BINOMDIST(0,15,$C75/35,1))/(1-BINOMDIST(0,15,$C75/35,1))-SUM($G75:G75)</f>
        <v>0.28444129878700475</v>
      </c>
      <c r="I75" s="19">
        <f>(_xlfn.BINOM.DIST(COLUMN()-6,15,$C75/35,1)-BINOMDIST(0,15,$C75/35,1))/(1-BINOMDIST(0,15,$C75/35,1))-SUM($G75:H75)</f>
        <v>0.25527286302014757</v>
      </c>
      <c r="J75" s="19">
        <f>(_xlfn.BINOM.DIST(COLUMN()-6,15,$C75/35,1)-BINOMDIST(0,15,$C75/35,1))/(1-BINOMDIST(0,15,$C75/35,1))-SUM($G75:I75)</f>
        <v>0.15860460863279735</v>
      </c>
      <c r="K75" s="19">
        <f>(_xlfn.BINOM.DIST(COLUMN()-6,15,$C75/35,1)-BINOMDIST(0,15,$C75/35,1))/(1-BINOMDIST(0,15,$C75/35,1))-SUM($G75:J75)</f>
        <v>7.2265062412411818E-2</v>
      </c>
      <c r="L75" s="19">
        <f>(_xlfn.BINOM.DIST(COLUMN()-6,15,$C75/35,1)-BINOMDIST(0,15,$C75/35,1))/(1-BINOMDIST(0,15,$C75/35,1))-SUM($G75:K75)</f>
        <v>2.494405356018492E-2</v>
      </c>
      <c r="M75" s="19">
        <f>(_xlfn.BINOM.DIST(COLUMN()-6,15,$C75/35,1)-BINOMDIST(0,15,$C75/35,1))/(1-BINOMDIST(0,15,$C75/35,1))-SUM($G75:L75)</f>
        <v>6.6420386503099893E-3</v>
      </c>
      <c r="N75" s="19">
        <f>(_xlfn.BINOM.DIST(COLUMN()-6,15,$C75/35,1)-BINOMDIST(0,15,$C75/35,1))/(1-BINOMDIST(0,15,$C75/35,1))-SUM($G75:M75)</f>
        <v>1.3755972441840125E-3</v>
      </c>
      <c r="O75" s="19">
        <f>(_xlfn.BINOM.DIST(COLUMN()-6,15,$C75/35,1)-BINOMDIST(0,15,$C75/35,1))/(1-BINOMDIST(0,15,$C75/35,1))-SUM($G75:N75)</f>
        <v>2.2158314712972249E-4</v>
      </c>
      <c r="P75" s="19">
        <f>(_xlfn.BINOM.DIST(COLUMN()-6,15,$C75/35,1)-BINOMDIST(0,15,$C75/35,1))/(1-BINOMDIST(0,15,$C75/35,1))-SUM($G75:O75)</f>
        <v>2.7534543166396475E-5</v>
      </c>
      <c r="Q75" s="19">
        <f>(_xlfn.BINOM.DIST(COLUMN()-6,15,$C75/35,1)-BINOMDIST(0,15,$C75/35,1))/(1-BINOMDIST(0,15,$C75/35,1))-SUM($G75:P75)</f>
        <v>2.592060256656481E-6</v>
      </c>
      <c r="R75" s="19">
        <f>(_xlfn.BINOM.DIST(COLUMN()-6,15,$C75/35,1)-BINOMDIST(0,15,$C75/35,1))/(1-BINOMDIST(0,15,$C75/35,1))-SUM($G75:Q75)</f>
        <v>1.7894259751738417E-7</v>
      </c>
      <c r="S75" s="19">
        <f>(_xlfn.BINOM.DIST(COLUMN()-6,15,$C75/35,1)-BINOMDIST(0,15,$C75/35,1))/(1-BINOMDIST(0,15,$C75/35,1))-SUM($G75:R75)</f>
        <v>8.552272667827765E-9</v>
      </c>
      <c r="T75" s="19">
        <f>(_xlfn.BINOM.DIST(COLUMN()-6,15,$C75/35,1)-BINOMDIST(0,15,$C75/35,1))/(1-BINOMDIST(0,15,$C75/35,1))-SUM($G75:S75)</f>
        <v>2.5303081852001696E-10</v>
      </c>
      <c r="U75" s="19">
        <f>(_xlfn.BINOM.DIST(COLUMN()-6,15,$C75/35,1)-BINOMDIST(0,15,$C75/35,1))/(1-BINOMDIST(0,15,$C75/35,1))-SUM($G75:T75)</f>
        <v>3.4935387915879801E-12</v>
      </c>
      <c r="W75" s="19">
        <f t="array" ref="W75">SUMPRODUCT(IF(COLUMN($G$2:$U$2)-6&gt;W$1,1-(COLUMN($G$2:$U$2)-6-W$1)/(COLUMN($G$2:$U$2)-6),1),$G75:$U75)</f>
        <v>0.48292412817902558</v>
      </c>
      <c r="X75" s="19">
        <f t="array" ref="X75">SUMPRODUCT(IF(COLUMN($G$2:$U$2)-6&gt;X$1,1-(COLUMN($G$2:$U$2)-6-X$1)/(COLUMN($G$2:$U$2)-6),1),$G75:$U75)</f>
        <v>0.76964567616703883</v>
      </c>
      <c r="Y75" s="19">
        <f t="array" ref="Y75">SUMPRODUCT(IF(COLUMN($G$2:$U$2)-6&gt;Y$1,1-(COLUMN($G$2:$U$2)-6-Y$1)/(COLUMN($G$2:$U$2)-6),1),$G75:$U75)</f>
        <v>0.91414657476154915</v>
      </c>
      <c r="Z75" s="19">
        <f t="array" ref="Z75">SUMPRODUCT(IF(COLUMN($G$2:$U$2)-6&gt;Z$1,1-(COLUMN($G$2:$U$2)-6-Z$1)/(COLUMN($G$2:$U$2)-6),1),$G75:$U75)</f>
        <v>0.9735565190160107</v>
      </c>
      <c r="AA75" s="19">
        <f t="array" ref="AA75">SUMPRODUCT(IF(COLUMN($G$2:$U$2)-6&gt;AA$1,1-(COLUMN($G$2:$U$2)-6-AA$1)/(COLUMN($G$2:$U$2)-6),1),$G75:$U75)</f>
        <v>0.993315311112273</v>
      </c>
      <c r="AB75" s="19">
        <f t="array" ref="AB75">SUMPRODUCT(IF(COLUMN($G$2:$U$2)-6&gt;AB$1,1-(COLUMN($G$2:$U$2)-6-AB$1)/(COLUMN($G$2:$U$2)-6),1),$G75:$U75)</f>
        <v>0.99862109072605287</v>
      </c>
      <c r="AC75" s="19">
        <f t="array" ref="AC75">SUMPRODUCT(IF(COLUMN($G$2:$U$2)-6&gt;AC$1,1-(COLUMN($G$2:$U$2)-6-AC$1)/(COLUMN($G$2:$U$2)-6),1),$G75:$U75)</f>
        <v>0.99976952807980191</v>
      </c>
      <c r="AD75" s="19">
        <f t="array" ref="AD75">SUMPRODUCT(IF(COLUMN($G$2:$U$2)-6&gt;AD$1,1-(COLUMN($G$2:$U$2)-6-AD$1)/(COLUMN($G$2:$U$2)-6),1),$G75:$U75)</f>
        <v>0.99996910276922069</v>
      </c>
      <c r="AE75" s="19">
        <f t="array" ref="AE75">SUMPRODUCT(IF(COLUMN($G$2:$U$2)-6&gt;AE$1,1-(COLUMN($G$2:$U$2)-6-AE$1)/(COLUMN($G$2:$U$2)-6),1),$G75:$U75)</f>
        <v>0.99999672780311677</v>
      </c>
      <c r="AF75" s="19">
        <f t="array" ref="AF75">SUMPRODUCT(IF(COLUMN($G$2:$U$2)-6&gt;AF$1,1-(COLUMN($G$2:$U$2)-6-AF$1)/(COLUMN($G$2:$U$2)-6),1),$G75:$U75)</f>
        <v>0.99999973248733187</v>
      </c>
      <c r="AG75" s="19">
        <f t="array" ref="AG75">SUMPRODUCT(IF(COLUMN($G$2:$U$2)-6&gt;AG$1,1-(COLUMN($G$2:$U$2)-6-AG$1)/(COLUMN($G$2:$U$2)-6),1),$G75:$U75)</f>
        <v>0.99999998371723009</v>
      </c>
      <c r="AH75" s="19">
        <f t="array" ref="AH75">SUMPRODUCT(IF(COLUMN($G$2:$U$2)-6&gt;AH$1,1-(COLUMN($G$2:$U$2)-6-AH$1)/(COLUMN($G$2:$U$2)-6),1),$G75:$U75)</f>
        <v>0.99999999930528694</v>
      </c>
      <c r="AI75" s="19">
        <f t="array" ref="AI75">SUMPRODUCT(IF(COLUMN($G$2:$U$2)-6&gt;AI$1,1-(COLUMN($G$2:$U$2)-6-AI$1)/(COLUMN($G$2:$U$2)-6),1),$G75:$U75)</f>
        <v>0.9999999999814605</v>
      </c>
      <c r="AJ75" s="19">
        <f t="array" ref="AJ75">SUMPRODUCT(IF(COLUMN($G$2:$U$2)-6&gt;AJ$1,1-(COLUMN($G$2:$U$2)-6-AJ$1)/(COLUMN($G$2:$U$2)-6),1),$G75:$U75)</f>
        <v>0.99999999999976708</v>
      </c>
      <c r="AK75" s="19">
        <f t="array" ref="AK75">SUMPRODUCT(IF(COLUMN($G$2:$U$2)-6&gt;AK$1,1-(COLUMN($G$2:$U$2)-6-AK$1)/(COLUMN($G$2:$U$2)-6),1),$G75:$U75)</f>
        <v>1</v>
      </c>
    </row>
    <row r="76" spans="1:37" x14ac:dyDescent="0.25">
      <c r="A76" s="5" t="s">
        <v>161</v>
      </c>
      <c r="B76" s="6" t="s">
        <v>160</v>
      </c>
      <c r="C76" s="18">
        <v>3.6509999999999998</v>
      </c>
      <c r="D76" s="5" t="s">
        <v>231</v>
      </c>
      <c r="G76" s="19">
        <f t="shared" si="2"/>
        <v>0.41397431923896821</v>
      </c>
      <c r="H76" s="19">
        <f>(_xlfn.BINOM.DIST(COLUMN()-6,15,$C76/35,1)-BINOMDIST(0,15,$C76/35,1))/(1-BINOMDIST(0,15,$C76/35,1))-SUM($G76:G76)</f>
        <v>0.33748896860475019</v>
      </c>
      <c r="I76" s="19">
        <f>(_xlfn.BINOM.DIST(COLUMN()-6,15,$C76/35,1)-BINOMDIST(0,15,$C76/35,1))/(1-BINOMDIST(0,15,$C76/35,1))-SUM($G76:H76)</f>
        <v>0.17032163617007734</v>
      </c>
      <c r="J76" s="19">
        <f>(_xlfn.BINOM.DIST(COLUMN()-6,15,$C76/35,1)-BINOMDIST(0,15,$C76/35,1))/(1-BINOMDIST(0,15,$C76/35,1))-SUM($G76:I76)</f>
        <v>5.9508529170654745E-2</v>
      </c>
      <c r="K76" s="19">
        <f>(_xlfn.BINOM.DIST(COLUMN()-6,15,$C76/35,1)-BINOMDIST(0,15,$C76/35,1))/(1-BINOMDIST(0,15,$C76/35,1))-SUM($G76:J76)</f>
        <v>1.5247197933093037E-2</v>
      </c>
      <c r="L76" s="19">
        <f>(_xlfn.BINOM.DIST(COLUMN()-6,15,$C76/35,1)-BINOMDIST(0,15,$C76/35,1))/(1-BINOMDIST(0,15,$C76/35,1))-SUM($G76:K76)</f>
        <v>2.9595585002031299E-3</v>
      </c>
      <c r="M76" s="19">
        <f>(_xlfn.BINOM.DIST(COLUMN()-6,15,$C76/35,1)-BINOMDIST(0,15,$C76/35,1))/(1-BINOMDIST(0,15,$C76/35,1))-SUM($G76:L76)</f>
        <v>4.4315896500768392E-4</v>
      </c>
      <c r="N76" s="19">
        <f>(_xlfn.BINOM.DIST(COLUMN()-6,15,$C76/35,1)-BINOMDIST(0,15,$C76/35,1))/(1-BINOMDIST(0,15,$C76/35,1))-SUM($G76:M76)</f>
        <v>5.1611642516213863E-5</v>
      </c>
      <c r="O76" s="19">
        <f>(_xlfn.BINOM.DIST(COLUMN()-6,15,$C76/35,1)-BINOMDIST(0,15,$C76/35,1))/(1-BINOMDIST(0,15,$C76/35,1))-SUM($G76:N76)</f>
        <v>4.6751048157211983E-6</v>
      </c>
      <c r="P76" s="19">
        <f>(_xlfn.BINOM.DIST(COLUMN()-6,15,$C76/35,1)-BINOMDIST(0,15,$C76/35,1))/(1-BINOMDIST(0,15,$C76/35,1))-SUM($G76:O76)</f>
        <v>3.2668616578579446E-7</v>
      </c>
      <c r="Q76" s="19">
        <f>(_xlfn.BINOM.DIST(COLUMN()-6,15,$C76/35,1)-BINOMDIST(0,15,$C76/35,1))/(1-BINOMDIST(0,15,$C76/35,1))-SUM($G76:P76)</f>
        <v>1.7294029763803564E-8</v>
      </c>
      <c r="R76" s="19">
        <f>(_xlfn.BINOM.DIST(COLUMN()-6,15,$C76/35,1)-BINOMDIST(0,15,$C76/35,1))/(1-BINOMDIST(0,15,$C76/35,1))-SUM($G76:Q76)</f>
        <v>6.7137184700527541E-10</v>
      </c>
      <c r="S76" s="19">
        <f>(_xlfn.BINOM.DIST(COLUMN()-6,15,$C76/35,1)-BINOMDIST(0,15,$C76/35,1))/(1-BINOMDIST(0,15,$C76/35,1))-SUM($G76:R76)</f>
        <v>1.8043788685417894E-11</v>
      </c>
      <c r="T76" s="19">
        <f>(_xlfn.BINOM.DIST(COLUMN()-6,15,$C76/35,1)-BINOMDIST(0,15,$C76/35,1))/(1-BINOMDIST(0,15,$C76/35,1))-SUM($G76:S76)</f>
        <v>3.0020430585864233E-13</v>
      </c>
      <c r="U76" s="19">
        <f>(_xlfn.BINOM.DIST(COLUMN()-6,15,$C76/35,1)-BINOMDIST(0,15,$C76/35,1))/(1-BINOMDIST(0,15,$C76/35,1))-SUM($G76:T76)</f>
        <v>2.3314683517128287E-15</v>
      </c>
      <c r="W76" s="19">
        <f t="array" ref="W76">SUMPRODUCT(IF(COLUMN($G$2:$U$2)-6&gt;W$1,1-(COLUMN($G$2:$U$2)-6-W$1)/(COLUMN($G$2:$U$2)-6),1),$G76:$U76)</f>
        <v>0.65798282752715465</v>
      </c>
      <c r="X76" s="19">
        <f t="array" ref="X76">SUMPRODUCT(IF(COLUMN($G$2:$U$2)-6&gt;X$1,1-(COLUMN($G$2:$U$2)-6-X$1)/(COLUMN($G$2:$U$2)-6),1),$G76:$U76)</f>
        <v>0.90199133581534119</v>
      </c>
      <c r="Y76" s="19">
        <f t="array" ref="Y76">SUMPRODUCT(IF(COLUMN($G$2:$U$2)-6&gt;Y$1,1-(COLUMN($G$2:$U$2)-6-Y$1)/(COLUMN($G$2:$U$2)-6),1),$G76:$U76)</f>
        <v>0.9772553598011523</v>
      </c>
      <c r="Z76" s="19">
        <f t="array" ref="Z76">SUMPRODUCT(IF(COLUMN($G$2:$U$2)-6&gt;Z$1,1-(COLUMN($G$2:$U$2)-6-Z$1)/(COLUMN($G$2:$U$2)-6),1),$G76:$U76)</f>
        <v>0.9957455050636046</v>
      </c>
      <c r="AA76" s="19">
        <f t="array" ref="AA76">SUMPRODUCT(IF(COLUMN($G$2:$U$2)-6&gt;AA$1,1-(COLUMN($G$2:$U$2)-6-AA$1)/(COLUMN($G$2:$U$2)-6),1),$G76:$U76)</f>
        <v>0.99935851803339282</v>
      </c>
      <c r="AB76" s="19">
        <f t="array" ref="AB76">SUMPRODUCT(IF(COLUMN($G$2:$U$2)-6&gt;AB$1,1-(COLUMN($G$2:$U$2)-6-AB$1)/(COLUMN($G$2:$U$2)-6),1),$G76:$U76)</f>
        <v>0.99992209141656285</v>
      </c>
      <c r="AC76" s="19">
        <f t="array" ref="AC76">SUMPRODUCT(IF(COLUMN($G$2:$U$2)-6&gt;AC$1,1-(COLUMN($G$2:$U$2)-6-AC$1)/(COLUMN($G$2:$U$2)-6),1),$G76:$U76)</f>
        <v>0.99999240504969888</v>
      </c>
      <c r="AD76" s="19">
        <f t="array" ref="AD76">SUMPRODUCT(IF(COLUMN($G$2:$U$2)-6&gt;AD$1,1-(COLUMN($G$2:$U$2)-6-AD$1)/(COLUMN($G$2:$U$2)-6),1),$G76:$U76)</f>
        <v>0.99999941025926231</v>
      </c>
      <c r="AE76" s="19">
        <f t="array" ref="AE76">SUMPRODUCT(IF(COLUMN($G$2:$U$2)-6&gt;AE$1,1-(COLUMN($G$2:$U$2)-6-AE$1)/(COLUMN($G$2:$U$2)-6),1),$G76:$U76)</f>
        <v>0.99999996401351132</v>
      </c>
      <c r="AF76" s="19">
        <f t="array" ref="AF76">SUMPRODUCT(IF(COLUMN($G$2:$U$2)-6&gt;AF$1,1-(COLUMN($G$2:$U$2)-6-AF$1)/(COLUMN($G$2:$U$2)-6),1),$G76:$U76)</f>
        <v>0.99999999831166964</v>
      </c>
      <c r="AG76" s="19">
        <f t="array" ref="AG76">SUMPRODUCT(IF(COLUMN($G$2:$U$2)-6&gt;AG$1,1-(COLUMN($G$2:$U$2)-6-AG$1)/(COLUMN($G$2:$U$2)-6),1),$G76:$U76)</f>
        <v>0.99999999994121136</v>
      </c>
      <c r="AH76" s="19">
        <f t="array" ref="AH76">SUMPRODUCT(IF(COLUMN($G$2:$U$2)-6&gt;AH$1,1-(COLUMN($G$2:$U$2)-6-AH$1)/(COLUMN($G$2:$U$2)-6),1),$G76:$U76)</f>
        <v>0.9999999999985687</v>
      </c>
      <c r="AI76" s="19">
        <f t="array" ref="AI76">SUMPRODUCT(IF(COLUMN($G$2:$U$2)-6&gt;AI$1,1-(COLUMN($G$2:$U$2)-6-AI$1)/(COLUMN($G$2:$U$2)-6),1),$G76:$U76)</f>
        <v>0.99999999999997824</v>
      </c>
      <c r="AJ76" s="19">
        <f t="array" ref="AJ76">SUMPRODUCT(IF(COLUMN($G$2:$U$2)-6&gt;AJ$1,1-(COLUMN($G$2:$U$2)-6-AJ$1)/(COLUMN($G$2:$U$2)-6),1),$G76:$U76)</f>
        <v>0.99999999999999989</v>
      </c>
      <c r="AK76" s="19">
        <f t="array" ref="AK76">SUMPRODUCT(IF(COLUMN($G$2:$U$2)-6&gt;AK$1,1-(COLUMN($G$2:$U$2)-6-AK$1)/(COLUMN($G$2:$U$2)-6),1),$G76:$U76)</f>
        <v>1</v>
      </c>
    </row>
    <row r="77" spans="1:37" x14ac:dyDescent="0.25">
      <c r="A77" s="5" t="s">
        <v>163</v>
      </c>
      <c r="B77" s="12" t="s">
        <v>162</v>
      </c>
      <c r="C77" s="18">
        <v>2.6219999999999999</v>
      </c>
      <c r="D77" s="5" t="s">
        <v>231</v>
      </c>
      <c r="G77" s="19">
        <f t="shared" si="2"/>
        <v>0.54823963760175443</v>
      </c>
      <c r="H77" s="19">
        <f>(_xlfn.BINOM.DIST(COLUMN()-6,15,$C77/35,1)-BINOMDIST(0,15,$C77/35,1))/(1-BINOMDIST(0,15,$C77/35,1))-SUM($G77:G77)</f>
        <v>0.31077862463841466</v>
      </c>
      <c r="I77" s="19">
        <f>(_xlfn.BINOM.DIST(COLUMN()-6,15,$C77/35,1)-BINOMDIST(0,15,$C77/35,1))/(1-BINOMDIST(0,15,$C77/35,1))-SUM($G77:H77)</f>
        <v>0.10905759259811187</v>
      </c>
      <c r="J77" s="19">
        <f>(_xlfn.BINOM.DIST(COLUMN()-6,15,$C77/35,1)-BINOMDIST(0,15,$C77/35,1))/(1-BINOMDIST(0,15,$C77/35,1))-SUM($G77:I77)</f>
        <v>2.6494750243274856E-2</v>
      </c>
      <c r="K77" s="19">
        <f>(_xlfn.BINOM.DIST(COLUMN()-6,15,$C77/35,1)-BINOMDIST(0,15,$C77/35,1))/(1-BINOMDIST(0,15,$C77/35,1))-SUM($G77:J77)</f>
        <v>4.7202519396907228E-3</v>
      </c>
      <c r="L77" s="19">
        <f>(_xlfn.BINOM.DIST(COLUMN()-6,15,$C77/35,1)-BINOMDIST(0,15,$C77/35,1))/(1-BINOMDIST(0,15,$C77/35,1))-SUM($G77:K77)</f>
        <v>6.3708385250627053E-4</v>
      </c>
      <c r="M77" s="19">
        <f>(_xlfn.BINOM.DIST(COLUMN()-6,15,$C77/35,1)-BINOMDIST(0,15,$C77/35,1))/(1-BINOMDIST(0,15,$C77/35,1))-SUM($G77:L77)</f>
        <v>6.6332098300758702E-5</v>
      </c>
      <c r="N77" s="19">
        <f>(_xlfn.BINOM.DIST(COLUMN()-6,15,$C77/35,1)-BINOMDIST(0,15,$C77/35,1))/(1-BINOMDIST(0,15,$C77/35,1))-SUM($G77:M77)</f>
        <v>5.3716338790366081E-6</v>
      </c>
      <c r="O77" s="19">
        <f>(_xlfn.BINOM.DIST(COLUMN()-6,15,$C77/35,1)-BINOMDIST(0,15,$C77/35,1))/(1-BINOMDIST(0,15,$C77/35,1))-SUM($G77:N77)</f>
        <v>3.3833319013076846E-7</v>
      </c>
      <c r="P77" s="19">
        <f>(_xlfn.BINOM.DIST(COLUMN()-6,15,$C77/35,1)-BINOMDIST(0,15,$C77/35,1))/(1-BINOMDIST(0,15,$C77/35,1))-SUM($G77:O77)</f>
        <v>1.6439118399880215E-8</v>
      </c>
      <c r="Q77" s="19">
        <f>(_xlfn.BINOM.DIST(COLUMN()-6,15,$C77/35,1)-BINOMDIST(0,15,$C77/35,1))/(1-BINOMDIST(0,15,$C77/35,1))-SUM($G77:P77)</f>
        <v>6.051157352970904E-10</v>
      </c>
      <c r="R77" s="19">
        <f>(_xlfn.BINOM.DIST(COLUMN()-6,15,$C77/35,1)-BINOMDIST(0,15,$C77/35,1))/(1-BINOMDIST(0,15,$C77/35,1))-SUM($G77:Q77)</f>
        <v>1.6334378294402541E-11</v>
      </c>
      <c r="S77" s="19">
        <f>(_xlfn.BINOM.DIST(COLUMN()-6,15,$C77/35,1)-BINOMDIST(0,15,$C77/35,1))/(1-BINOMDIST(0,15,$C77/35,1))-SUM($G77:R77)</f>
        <v>3.0520030946945553E-13</v>
      </c>
      <c r="T77" s="19">
        <f>(_xlfn.BINOM.DIST(COLUMN()-6,15,$C77/35,1)-BINOMDIST(0,15,$C77/35,1))/(1-BINOMDIST(0,15,$C77/35,1))-SUM($G77:S77)</f>
        <v>3.5527136788005009E-15</v>
      </c>
      <c r="U77" s="19">
        <f>(_xlfn.BINOM.DIST(COLUMN()-6,15,$C77/35,1)-BINOMDIST(0,15,$C77/35,1))/(1-BINOMDIST(0,15,$C77/35,1))-SUM($G77:T77)</f>
        <v>0</v>
      </c>
      <c r="W77" s="19">
        <f t="array" ref="W77">SUMPRODUCT(IF(COLUMN($G$2:$U$2)-6&gt;W$1,1-(COLUMN($G$2:$U$2)-6-W$1)/(COLUMN($G$2:$U$2)-6),1),$G77:$U77)</f>
        <v>0.74766558613900214</v>
      </c>
      <c r="X77" s="19">
        <f t="array" ref="X77">SUMPRODUCT(IF(COLUMN($G$2:$U$2)-6&gt;X$1,1-(COLUMN($G$2:$U$2)-6-X$1)/(COLUMN($G$2:$U$2)-6),1),$G77:$U77)</f>
        <v>0.94709153467624974</v>
      </c>
      <c r="Y77" s="19">
        <f t="array" ref="Y77">SUMPRODUCT(IF(COLUMN($G$2:$U$2)-6&gt;Y$1,1-(COLUMN($G$2:$U$2)-6-Y$1)/(COLUMN($G$2:$U$2)-6),1),$G77:$U77)</f>
        <v>0.99112817089429017</v>
      </c>
      <c r="Z77" s="19">
        <f t="array" ref="Z77">SUMPRODUCT(IF(COLUMN($G$2:$U$2)-6&gt;Z$1,1-(COLUMN($G$2:$U$2)-6-Z$1)/(COLUMN($G$2:$U$2)-6),1),$G77:$U77)</f>
        <v>0.99881227624629321</v>
      </c>
      <c r="AA77" s="19">
        <f t="array" ref="AA77">SUMPRODUCT(IF(COLUMN($G$2:$U$2)-6&gt;AA$1,1-(COLUMN($G$2:$U$2)-6-AA$1)/(COLUMN($G$2:$U$2)-6),1),$G77:$U77)</f>
        <v>0.99987269403747747</v>
      </c>
      <c r="AB77" s="19">
        <f t="array" ref="AB77">SUMPRODUCT(IF(COLUMN($G$2:$U$2)-6&gt;AB$1,1-(COLUMN($G$2:$U$2)-6-AB$1)/(COLUMN($G$2:$U$2)-6),1),$G77:$U77)</f>
        <v>0.99998906144072375</v>
      </c>
      <c r="AC77" s="19">
        <f t="array" ref="AC77">SUMPRODUCT(IF(COLUMN($G$2:$U$2)-6&gt;AC$1,1-(COLUMN($G$2:$U$2)-6-AC$1)/(COLUMN($G$2:$U$2)-6),1),$G77:$U77)</f>
        <v>0.99999924820188546</v>
      </c>
      <c r="AD77" s="19">
        <f t="array" ref="AD77">SUMPRODUCT(IF(COLUMN($G$2:$U$2)-6&gt;AD$1,1-(COLUMN($G$2:$U$2)-6-AD$1)/(COLUMN($G$2:$U$2)-6),1),$G77:$U77)</f>
        <v>0.9999999589490044</v>
      </c>
      <c r="AE77" s="19">
        <f t="array" ref="AE77">SUMPRODUCT(IF(COLUMN($G$2:$U$2)-6&gt;AE$1,1-(COLUMN($G$2:$U$2)-6-AE$1)/(COLUMN($G$2:$U$2)-6),1),$G77:$U77)</f>
        <v>0.99999999824188834</v>
      </c>
      <c r="AF77" s="19">
        <f t="array" ref="AF77">SUMPRODUCT(IF(COLUMN($G$2:$U$2)-6&gt;AF$1,1-(COLUMN($G$2:$U$2)-6-AF$1)/(COLUMN($G$2:$U$2)-6),1),$G77:$U77)</f>
        <v>0.99999999994219568</v>
      </c>
      <c r="AG77" s="19">
        <f t="array" ref="AG77">SUMPRODUCT(IF(COLUMN($G$2:$U$2)-6&gt;AG$1,1-(COLUMN($G$2:$U$2)-6-AG$1)/(COLUMN($G$2:$U$2)-6),1),$G77:$U77)</f>
        <v>0.99999999999859102</v>
      </c>
      <c r="AH77" s="19">
        <f t="array" ref="AH77">SUMPRODUCT(IF(COLUMN($G$2:$U$2)-6&gt;AH$1,1-(COLUMN($G$2:$U$2)-6-AH$1)/(COLUMN($G$2:$U$2)-6),1),$G77:$U77)</f>
        <v>0.99999999999997602</v>
      </c>
      <c r="AI77" s="19">
        <f t="array" ref="AI77">SUMPRODUCT(IF(COLUMN($G$2:$U$2)-6&gt;AI$1,1-(COLUMN($G$2:$U$2)-6-AI$1)/(COLUMN($G$2:$U$2)-6),1),$G77:$U77)</f>
        <v>0.99999999999999978</v>
      </c>
      <c r="AJ77" s="19">
        <f t="array" ref="AJ77">SUMPRODUCT(IF(COLUMN($G$2:$U$2)-6&gt;AJ$1,1-(COLUMN($G$2:$U$2)-6-AJ$1)/(COLUMN($G$2:$U$2)-6),1),$G77:$U77)</f>
        <v>1</v>
      </c>
      <c r="AK77" s="19">
        <f t="array" ref="AK77">SUMPRODUCT(IF(COLUMN($G$2:$U$2)-6&gt;AK$1,1-(COLUMN($G$2:$U$2)-6-AK$1)/(COLUMN($G$2:$U$2)-6),1),$G77:$U77)</f>
        <v>1</v>
      </c>
    </row>
    <row r="78" spans="1:37" x14ac:dyDescent="0.25">
      <c r="A78" s="5" t="s">
        <v>165</v>
      </c>
      <c r="B78" s="12" t="s">
        <v>164</v>
      </c>
      <c r="C78" s="18">
        <v>3.0830000000000002</v>
      </c>
      <c r="D78" s="5" t="s">
        <v>231</v>
      </c>
      <c r="G78" s="19">
        <f t="shared" si="2"/>
        <v>0.48500863214766354</v>
      </c>
      <c r="H78" s="19">
        <f>(_xlfn.BINOM.DIST(COLUMN()-6,15,$C78/35,1)-BINOMDIST(0,15,$C78/35,1))/(1-BINOMDIST(0,15,$C78/35,1))-SUM($G78:G78)</f>
        <v>0.32794345616375997</v>
      </c>
      <c r="I78" s="19">
        <f>(_xlfn.BINOM.DIST(COLUMN()-6,15,$C78/35,1)-BINOMDIST(0,15,$C78/35,1))/(1-BINOMDIST(0,15,$C78/35,1))-SUM($G78:H78)</f>
        <v>0.13726901838714312</v>
      </c>
      <c r="J78" s="19">
        <f>(_xlfn.BINOM.DIST(COLUMN()-6,15,$C78/35,1)-BINOMDIST(0,15,$C78/35,1))/(1-BINOMDIST(0,15,$C78/35,1))-SUM($G78:I78)</f>
        <v>3.9778210704724537E-2</v>
      </c>
      <c r="K78" s="19">
        <f>(_xlfn.BINOM.DIST(COLUMN()-6,15,$C78/35,1)-BINOMDIST(0,15,$C78/35,1))/(1-BINOMDIST(0,15,$C78/35,1))-SUM($G78:J78)</f>
        <v>8.4531657714027597E-3</v>
      </c>
      <c r="L78" s="19">
        <f>(_xlfn.BINOM.DIST(COLUMN()-6,15,$C78/35,1)-BINOMDIST(0,15,$C78/35,1))/(1-BINOMDIST(0,15,$C78/35,1))-SUM($G78:K78)</f>
        <v>1.3608792635707578E-3</v>
      </c>
      <c r="M78" s="19">
        <f>(_xlfn.BINOM.DIST(COLUMN()-6,15,$C78/35,1)-BINOMDIST(0,15,$C78/35,1))/(1-BINOMDIST(0,15,$C78/35,1))-SUM($G78:L78)</f>
        <v>1.6901121626322624E-4</v>
      </c>
      <c r="N78" s="19">
        <f>(_xlfn.BINOM.DIST(COLUMN()-6,15,$C78/35,1)-BINOMDIST(0,15,$C78/35,1))/(1-BINOMDIST(0,15,$C78/35,1))-SUM($G78:M78)</f>
        <v>1.6325518680915252E-5</v>
      </c>
      <c r="O78" s="19">
        <f>(_xlfn.BINOM.DIST(COLUMN()-6,15,$C78/35,1)-BINOMDIST(0,15,$C78/35,1))/(1-BINOMDIST(0,15,$C78/35,1))-SUM($G78:N78)</f>
        <v>1.226518151709044E-6</v>
      </c>
      <c r="P78" s="19">
        <f>(_xlfn.BINOM.DIST(COLUMN()-6,15,$C78/35,1)-BINOMDIST(0,15,$C78/35,1))/(1-BINOMDIST(0,15,$C78/35,1))-SUM($G78:O78)</f>
        <v>7.108479116446631E-8</v>
      </c>
      <c r="Q78" s="19">
        <f>(_xlfn.BINOM.DIST(COLUMN()-6,15,$C78/35,1)-BINOMDIST(0,15,$C78/35,1))/(1-BINOMDIST(0,15,$C78/35,1))-SUM($G78:P78)</f>
        <v>3.1210840578665966E-9</v>
      </c>
      <c r="R78" s="19">
        <f>(_xlfn.BINOM.DIST(COLUMN()-6,15,$C78/35,1)-BINOMDIST(0,15,$C78/35,1))/(1-BINOMDIST(0,15,$C78/35,1))-SUM($G78:Q78)</f>
        <v>1.0049316934157559E-10</v>
      </c>
      <c r="S78" s="19">
        <f>(_xlfn.BINOM.DIST(COLUMN()-6,15,$C78/35,1)-BINOMDIST(0,15,$C78/35,1))/(1-BINOMDIST(0,15,$C78/35,1))-SUM($G78:R78)</f>
        <v>2.2399859744837158E-12</v>
      </c>
      <c r="T78" s="19">
        <f>(_xlfn.BINOM.DIST(COLUMN()-6,15,$C78/35,1)-BINOMDIST(0,15,$C78/35,1))/(1-BINOMDIST(0,15,$C78/35,1))-SUM($G78:S78)</f>
        <v>3.0753177782116836E-14</v>
      </c>
      <c r="U78" s="19">
        <f>(_xlfn.BINOM.DIST(COLUMN()-6,15,$C78/35,1)-BINOMDIST(0,15,$C78/35,1))/(1-BINOMDIST(0,15,$C78/35,1))-SUM($G78:T78)</f>
        <v>0</v>
      </c>
      <c r="W78" s="19">
        <f t="array" ref="W78">SUMPRODUCT(IF(COLUMN($G$2:$U$2)-6&gt;W$1,1-(COLUMN($G$2:$U$2)-6-W$1)/(COLUMN($G$2:$U$2)-6),1),$G78:$U78)</f>
        <v>0.70662502756284029</v>
      </c>
      <c r="X78" s="19">
        <f t="array" ref="X78">SUMPRODUCT(IF(COLUMN($G$2:$U$2)-6&gt;X$1,1-(COLUMN($G$2:$U$2)-6-X$1)/(COLUMN($G$2:$U$2)-6),1),$G78:$U78)</f>
        <v>0.92824142297801704</v>
      </c>
      <c r="Y78" s="19">
        <f t="array" ref="Y78">SUMPRODUCT(IF(COLUMN($G$2:$U$2)-6&gt;Y$1,1-(COLUMN($G$2:$U$2)-6-Y$1)/(COLUMN($G$2:$U$2)-6),1),$G78:$U78)</f>
        <v>0.98588609031131369</v>
      </c>
      <c r="Z78" s="19">
        <f t="array" ref="Z78">SUMPRODUCT(IF(COLUMN($G$2:$U$2)-6&gt;Z$1,1-(COLUMN($G$2:$U$2)-6-Z$1)/(COLUMN($G$2:$U$2)-6),1),$G78:$U78)</f>
        <v>0.99777441818222945</v>
      </c>
      <c r="AA78" s="19">
        <f t="array" ref="AA78">SUMPRODUCT(IF(COLUMN($G$2:$U$2)-6&gt;AA$1,1-(COLUMN($G$2:$U$2)-6-AA$1)/(COLUMN($G$2:$U$2)-6),1),$G78:$U78)</f>
        <v>0.99971819337696399</v>
      </c>
      <c r="AB78" s="19">
        <f t="array" ref="AB78">SUMPRODUCT(IF(COLUMN($G$2:$U$2)-6&gt;AB$1,1-(COLUMN($G$2:$U$2)-6-AB$1)/(COLUMN($G$2:$U$2)-6),1),$G78:$U78)</f>
        <v>0.99997133541741801</v>
      </c>
      <c r="AC78" s="19">
        <f t="array" ref="AC78">SUMPRODUCT(IF(COLUMN($G$2:$U$2)-6&gt;AC$1,1-(COLUMN($G$2:$U$2)-6-AC$1)/(COLUMN($G$2:$U$2)-6),1),$G78:$U78)</f>
        <v>0.99999766424727698</v>
      </c>
      <c r="AD78" s="19">
        <f t="array" ref="AD78">SUMPRODUCT(IF(COLUMN($G$2:$U$2)-6&gt;AD$1,1-(COLUMN($G$2:$U$2)-6-AD$1)/(COLUMN($G$2:$U$2)-6),1),$G78:$U78)</f>
        <v>0.99999984861766944</v>
      </c>
      <c r="AE78" s="19">
        <f t="array" ref="AE78">SUMPRODUCT(IF(COLUMN($G$2:$U$2)-6&gt;AE$1,1-(COLUMN($G$2:$U$2)-6-AE$1)/(COLUMN($G$2:$U$2)-6),1),$G78:$U78)</f>
        <v>0.99999999229822722</v>
      </c>
      <c r="AF78" s="19">
        <f t="array" ref="AF78">SUMPRODUCT(IF(COLUMN($G$2:$U$2)-6&gt;AF$1,1-(COLUMN($G$2:$U$2)-6-AF$1)/(COLUMN($G$2:$U$2)-6),1),$G78:$U78)</f>
        <v>0.99999999969899023</v>
      </c>
      <c r="AG78" s="19">
        <f t="array" ref="AG78">SUMPRODUCT(IF(COLUMN($G$2:$U$2)-6&gt;AG$1,1-(COLUMN($G$2:$U$2)-6-AG$1)/(COLUMN($G$2:$U$2)-6),1),$G78:$U78)</f>
        <v>0.99999999999127409</v>
      </c>
      <c r="AH78" s="19">
        <f t="array" ref="AH78">SUMPRODUCT(IF(COLUMN($G$2:$U$2)-6&gt;AH$1,1-(COLUMN($G$2:$U$2)-6-AH$1)/(COLUMN($G$2:$U$2)-6),1),$G78:$U78)</f>
        <v>0.99999999999982292</v>
      </c>
      <c r="AI78" s="19">
        <f t="array" ref="AI78">SUMPRODUCT(IF(COLUMN($G$2:$U$2)-6&gt;AI$1,1-(COLUMN($G$2:$U$2)-6-AI$1)/(COLUMN($G$2:$U$2)-6),1),$G78:$U78)</f>
        <v>0.99999999999999745</v>
      </c>
      <c r="AJ78" s="19">
        <f t="array" ref="AJ78">SUMPRODUCT(IF(COLUMN($G$2:$U$2)-6&gt;AJ$1,1-(COLUMN($G$2:$U$2)-6-AJ$1)/(COLUMN($G$2:$U$2)-6),1),$G78:$U78)</f>
        <v>0.99999999999999967</v>
      </c>
      <c r="AK78" s="19">
        <f t="array" ref="AK78">SUMPRODUCT(IF(COLUMN($G$2:$U$2)-6&gt;AK$1,1-(COLUMN($G$2:$U$2)-6-AK$1)/(COLUMN($G$2:$U$2)-6),1),$G78:$U78)</f>
        <v>0.99999999999999967</v>
      </c>
    </row>
    <row r="79" spans="1:37" x14ac:dyDescent="0.25">
      <c r="A79" s="5" t="s">
        <v>167</v>
      </c>
      <c r="B79" s="12" t="s">
        <v>166</v>
      </c>
      <c r="C79" s="18">
        <v>2.5990000000000002</v>
      </c>
      <c r="D79" s="5" t="s">
        <v>231</v>
      </c>
      <c r="G79" s="19">
        <f t="shared" si="2"/>
        <v>0.55152555473891307</v>
      </c>
      <c r="H79" s="19">
        <f>(_xlfn.BINOM.DIST(COLUMN()-6,15,$C79/35,1)-BINOMDIST(0,15,$C79/35,1))/(1-BINOMDIST(0,15,$C79/35,1))-SUM($G79:G79)</f>
        <v>0.30967884995416961</v>
      </c>
      <c r="I79" s="19">
        <f>(_xlfn.BINOM.DIST(COLUMN()-6,15,$C79/35,1)-BINOMDIST(0,15,$C79/35,1))/(1-BINOMDIST(0,15,$C79/35,1))-SUM($G79:H79)</f>
        <v>0.10764193804102273</v>
      </c>
      <c r="J79" s="19">
        <f>(_xlfn.BINOM.DIST(COLUMN()-6,15,$C79/35,1)-BINOMDIST(0,15,$C79/35,1))/(1-BINOMDIST(0,15,$C79/35,1))-SUM($G79:I79)</f>
        <v>2.5903033576304968E-2</v>
      </c>
      <c r="K79" s="19">
        <f>(_xlfn.BINOM.DIST(COLUMN()-6,15,$C79/35,1)-BINOMDIST(0,15,$C79/35,1))/(1-BINOMDIST(0,15,$C79/35,1))-SUM($G79:J79)</f>
        <v>4.5711047616613376E-3</v>
      </c>
      <c r="L79" s="19">
        <f>(_xlfn.BINOM.DIST(COLUMN()-6,15,$C79/35,1)-BINOMDIST(0,15,$C79/35,1))/(1-BINOMDIST(0,15,$C79/35,1))-SUM($G79:K79)</f>
        <v>6.1110774747485941E-4</v>
      </c>
      <c r="M79" s="19">
        <f>(_xlfn.BINOM.DIST(COLUMN()-6,15,$C79/35,1)-BINOMDIST(0,15,$C79/35,1))/(1-BINOMDIST(0,15,$C79/35,1))-SUM($G79:L79)</f>
        <v>6.3024603831340897E-5</v>
      </c>
      <c r="N79" s="19">
        <f>(_xlfn.BINOM.DIST(COLUMN()-6,15,$C79/35,1)-BINOMDIST(0,15,$C79/35,1))/(1-BINOMDIST(0,15,$C79/35,1))-SUM($G79:M79)</f>
        <v>5.0554287015502908E-6</v>
      </c>
      <c r="O79" s="19">
        <f>(_xlfn.BINOM.DIST(COLUMN()-6,15,$C79/35,1)-BINOMDIST(0,15,$C79/35,1))/(1-BINOMDIST(0,15,$C79/35,1))-SUM($G79:N79)</f>
        <v>3.1539977973782385E-7</v>
      </c>
      <c r="P79" s="19">
        <f>(_xlfn.BINOM.DIST(COLUMN()-6,15,$C79/35,1)-BINOMDIST(0,15,$C79/35,1))/(1-BINOMDIST(0,15,$C79/35,1))-SUM($G79:O79)</f>
        <v>1.5179606016602065E-8</v>
      </c>
      <c r="Q79" s="19">
        <f>(_xlfn.BINOM.DIST(COLUMN()-6,15,$C79/35,1)-BINOMDIST(0,15,$C79/35,1))/(1-BINOMDIST(0,15,$C79/35,1))-SUM($G79:P79)</f>
        <v>5.5345938942963357E-10</v>
      </c>
      <c r="R79" s="19">
        <f>(_xlfn.BINOM.DIST(COLUMN()-6,15,$C79/35,1)-BINOMDIST(0,15,$C79/35,1))/(1-BINOMDIST(0,15,$C79/35,1))-SUM($G79:Q79)</f>
        <v>1.4798162695228712E-11</v>
      </c>
      <c r="S79" s="19">
        <f>(_xlfn.BINOM.DIST(COLUMN()-6,15,$C79/35,1)-BINOMDIST(0,15,$C79/35,1))/(1-BINOMDIST(0,15,$C79/35,1))-SUM($G79:R79)</f>
        <v>2.7400304247748863E-13</v>
      </c>
      <c r="T79" s="19">
        <f>(_xlfn.BINOM.DIST(COLUMN()-6,15,$C79/35,1)-BINOMDIST(0,15,$C79/35,1))/(1-BINOMDIST(0,15,$C79/35,1))-SUM($G79:S79)</f>
        <v>3.219646771412954E-15</v>
      </c>
      <c r="U79" s="19">
        <f>(_xlfn.BINOM.DIST(COLUMN()-6,15,$C79/35,1)-BINOMDIST(0,15,$C79/35,1))/(1-BINOMDIST(0,15,$C79/35,1))-SUM($G79:T79)</f>
        <v>0</v>
      </c>
      <c r="W79" s="19">
        <f t="array" ref="W79">SUMPRODUCT(IF(COLUMN($G$2:$U$2)-6&gt;W$1,1-(COLUMN($G$2:$U$2)-6-W$1)/(COLUMN($G$2:$U$2)-6),1),$G79:$U79)</f>
        <v>0.74974712842469682</v>
      </c>
      <c r="X79" s="19">
        <f t="array" ref="X79">SUMPRODUCT(IF(COLUMN($G$2:$U$2)-6&gt;X$1,1-(COLUMN($G$2:$U$2)-6-X$1)/(COLUMN($G$2:$U$2)-6),1),$G79:$U79)</f>
        <v>0.94796870211048034</v>
      </c>
      <c r="Y79" s="19">
        <f t="array" ref="Y79">SUMPRODUCT(IF(COLUMN($G$2:$U$2)-6&gt;Y$1,1-(COLUMN($G$2:$U$2)-6-Y$1)/(COLUMN($G$2:$U$2)-6),1),$G79:$U79)</f>
        <v>0.99135085081917929</v>
      </c>
      <c r="Z79" s="19">
        <f t="array" ref="Z79">SUMPRODUCT(IF(COLUMN($G$2:$U$2)-6&gt;Z$1,1-(COLUMN($G$2:$U$2)-6-Z$1)/(COLUMN($G$2:$U$2)-6),1),$G79:$U79)</f>
        <v>0.99885235351420376</v>
      </c>
      <c r="AA79" s="19">
        <f t="array" ref="AA79">SUMPRODUCT(IF(COLUMN($G$2:$U$2)-6&gt;AA$1,1-(COLUMN($G$2:$U$2)-6-AA$1)/(COLUMN($G$2:$U$2)-6),1),$G79:$U79)</f>
        <v>0.99987809781515213</v>
      </c>
      <c r="AB79" s="19">
        <f t="array" ref="AB79">SUMPRODUCT(IF(COLUMN($G$2:$U$2)-6&gt;AB$1,1-(COLUMN($G$2:$U$2)-6-AB$1)/(COLUMN($G$2:$U$2)-6),1),$G79:$U79)</f>
        <v>0.99998962116376844</v>
      </c>
      <c r="AC79" s="19">
        <f t="array" ref="AC79">SUMPRODUCT(IF(COLUMN($G$2:$U$2)-6&gt;AC$1,1-(COLUMN($G$2:$U$2)-6-AC$1)/(COLUMN($G$2:$U$2)-6),1),$G79:$U79)</f>
        <v>0.99999929322113856</v>
      </c>
      <c r="AD79" s="19">
        <f t="array" ref="AD79">SUMPRODUCT(IF(COLUMN($G$2:$U$2)-6&gt;AD$1,1-(COLUMN($G$2:$U$2)-6-AD$1)/(COLUMN($G$2:$U$2)-6),1),$G79:$U79)</f>
        <v>0.999999961763676</v>
      </c>
      <c r="AE79" s="19">
        <f t="array" ref="AE79">SUMPRODUCT(IF(COLUMN($G$2:$U$2)-6&gt;AE$1,1-(COLUMN($G$2:$U$2)-6-AE$1)/(COLUMN($G$2:$U$2)-6),1),$G79:$U79)</f>
        <v>0.99999999837762554</v>
      </c>
      <c r="AF79" s="19">
        <f t="array" ref="AF79">SUMPRODUCT(IF(COLUMN($G$2:$U$2)-6&gt;AF$1,1-(COLUMN($G$2:$U$2)-6-AF$1)/(COLUMN($G$2:$U$2)-6),1),$G79:$U79)</f>
        <v>0.99999999994715494</v>
      </c>
      <c r="AG79" s="19">
        <f t="array" ref="AG79">SUMPRODUCT(IF(COLUMN($G$2:$U$2)-6&gt;AG$1,1-(COLUMN($G$2:$U$2)-6-AG$1)/(COLUMN($G$2:$U$2)-6),1),$G79:$U79)</f>
        <v>0.99999999999872402</v>
      </c>
      <c r="AH79" s="19">
        <f t="array" ref="AH79">SUMPRODUCT(IF(COLUMN($G$2:$U$2)-6&gt;AH$1,1-(COLUMN($G$2:$U$2)-6-AH$1)/(COLUMN($G$2:$U$2)-6),1),$G79:$U79)</f>
        <v>0.99999999999997846</v>
      </c>
      <c r="AI79" s="19">
        <f t="array" ref="AI79">SUMPRODUCT(IF(COLUMN($G$2:$U$2)-6&gt;AI$1,1-(COLUMN($G$2:$U$2)-6-AI$1)/(COLUMN($G$2:$U$2)-6),1),$G79:$U79)</f>
        <v>0.99999999999999978</v>
      </c>
      <c r="AJ79" s="19">
        <f t="array" ref="AJ79">SUMPRODUCT(IF(COLUMN($G$2:$U$2)-6&gt;AJ$1,1-(COLUMN($G$2:$U$2)-6-AJ$1)/(COLUMN($G$2:$U$2)-6),1),$G79:$U79)</f>
        <v>1</v>
      </c>
      <c r="AK79" s="19">
        <f t="array" ref="AK79">SUMPRODUCT(IF(COLUMN($G$2:$U$2)-6&gt;AK$1,1-(COLUMN($G$2:$U$2)-6-AK$1)/(COLUMN($G$2:$U$2)-6),1),$G79:$U79)</f>
        <v>1</v>
      </c>
    </row>
    <row r="80" spans="1:37" x14ac:dyDescent="0.25">
      <c r="A80" s="5" t="s">
        <v>169</v>
      </c>
      <c r="B80" s="6" t="s">
        <v>168</v>
      </c>
      <c r="C80" s="18">
        <v>3.27</v>
      </c>
      <c r="D80" s="5" t="s">
        <v>231</v>
      </c>
      <c r="G80" s="19">
        <f t="shared" si="2"/>
        <v>0.46078732842177933</v>
      </c>
      <c r="H80" s="19">
        <f>(_xlfn.BINOM.DIST(COLUMN()-6,15,$C80/35,1)-BINOMDIST(0,15,$C80/35,1))/(1-BINOMDIST(0,15,$C80/35,1))-SUM($G80:G80)</f>
        <v>0.33241165923651178</v>
      </c>
      <c r="I80" s="19">
        <f>(_xlfn.BINOM.DIST(COLUMN()-6,15,$C80/35,1)-BINOMDIST(0,15,$C80/35,1))/(1-BINOMDIST(0,15,$C80/35,1))-SUM($G80:H80)</f>
        <v>0.1484485726877206</v>
      </c>
      <c r="J80" s="19">
        <f>(_xlfn.BINOM.DIST(COLUMN()-6,15,$C80/35,1)-BINOMDIST(0,15,$C80/35,1))/(1-BINOMDIST(0,15,$C80/35,1))-SUM($G80:I80)</f>
        <v>4.5896013175749761E-2</v>
      </c>
      <c r="K80" s="19">
        <f>(_xlfn.BINOM.DIST(COLUMN()-6,15,$C80/35,1)-BINOMDIST(0,15,$C80/35,1))/(1-BINOMDIST(0,15,$C80/35,1))-SUM($G80:J80)</f>
        <v>1.0405796368936016E-2</v>
      </c>
      <c r="L80" s="19">
        <f>(_xlfn.BINOM.DIST(COLUMN()-6,15,$C80/35,1)-BINOMDIST(0,15,$C80/35,1))/(1-BINOMDIST(0,15,$C80/35,1))-SUM($G80:K80)</f>
        <v>1.7873176870693008E-3</v>
      </c>
      <c r="M80" s="19">
        <f>(_xlfn.BINOM.DIST(COLUMN()-6,15,$C80/35,1)-BINOMDIST(0,15,$C80/35,1))/(1-BINOMDIST(0,15,$C80/35,1))-SUM($G80:L80)</f>
        <v>2.3682301350858026E-4</v>
      </c>
      <c r="N80" s="19">
        <f>(_xlfn.BINOM.DIST(COLUMN()-6,15,$C80/35,1)-BINOMDIST(0,15,$C80/35,1))/(1-BINOMDIST(0,15,$C80/35,1))-SUM($G80:M80)</f>
        <v>2.4406279677813281E-5</v>
      </c>
      <c r="O80" s="19">
        <f>(_xlfn.BINOM.DIST(COLUMN()-6,15,$C80/35,1)-BINOMDIST(0,15,$C80/35,1))/(1-BINOMDIST(0,15,$C80/35,1))-SUM($G80:N80)</f>
        <v>1.9562970264841439E-6</v>
      </c>
      <c r="P80" s="19">
        <f>(_xlfn.BINOM.DIST(COLUMN()-6,15,$C80/35,1)-BINOMDIST(0,15,$C80/35,1))/(1-BINOMDIST(0,15,$C80/35,1))-SUM($G80:O80)</f>
        <v>1.2096611301526394E-7</v>
      </c>
      <c r="Q80" s="19">
        <f>(_xlfn.BINOM.DIST(COLUMN()-6,15,$C80/35,1)-BINOMDIST(0,15,$C80/35,1))/(1-BINOMDIST(0,15,$C80/35,1))-SUM($G80:P80)</f>
        <v>5.666550006999671E-9</v>
      </c>
      <c r="R80" s="19">
        <f>(_xlfn.BINOM.DIST(COLUMN()-6,15,$C80/35,1)-BINOMDIST(0,15,$C80/35,1))/(1-BINOMDIST(0,15,$C80/35,1))-SUM($G80:Q80)</f>
        <v>1.9465917766581242E-10</v>
      </c>
      <c r="S80" s="19">
        <f>(_xlfn.BINOM.DIST(COLUMN()-6,15,$C80/35,1)-BINOMDIST(0,15,$C80/35,1))/(1-BINOMDIST(0,15,$C80/35,1))-SUM($G80:R80)</f>
        <v>4.6295189903844403E-12</v>
      </c>
      <c r="T80" s="19">
        <f>(_xlfn.BINOM.DIST(COLUMN()-6,15,$C80/35,1)-BINOMDIST(0,15,$C80/35,1))/(1-BINOMDIST(0,15,$C80/35,1))-SUM($G80:S80)</f>
        <v>6.8056671409522096E-14</v>
      </c>
      <c r="U80" s="19">
        <f>(_xlfn.BINOM.DIST(COLUMN()-6,15,$C80/35,1)-BINOMDIST(0,15,$C80/35,1))/(1-BINOMDIST(0,15,$C80/35,1))-SUM($G80:T80)</f>
        <v>0</v>
      </c>
      <c r="W80" s="19">
        <f t="array" ref="W80">SUMPRODUCT(IF(COLUMN($G$2:$U$2)-6&gt;W$1,1-(COLUMN($G$2:$U$2)-6-W$1)/(COLUMN($G$2:$U$2)-6),1),$G80:$U80)</f>
        <v>0.69036617709021508</v>
      </c>
      <c r="X80" s="19">
        <f t="array" ref="X80">SUMPRODUCT(IF(COLUMN($G$2:$U$2)-6&gt;X$1,1-(COLUMN($G$2:$U$2)-6-X$1)/(COLUMN($G$2:$U$2)-6),1),$G80:$U80)</f>
        <v>0.91994502575865078</v>
      </c>
      <c r="Y80" s="19">
        <f t="array" ref="Y80">SUMPRODUCT(IF(COLUMN($G$2:$U$2)-6&gt;Y$1,1-(COLUMN($G$2:$U$2)-6-Y$1)/(COLUMN($G$2:$U$2)-6),1),$G80:$U80)</f>
        <v>0.98331804480883056</v>
      </c>
      <c r="Z80" s="19">
        <f t="array" ref="Z80">SUMPRODUCT(IF(COLUMN($G$2:$U$2)-6&gt;Z$1,1-(COLUMN($G$2:$U$2)-6-Z$1)/(COLUMN($G$2:$U$2)-6),1),$G80:$U80)</f>
        <v>0.99720820629643692</v>
      </c>
      <c r="AA80" s="19">
        <f t="array" ref="AA80">SUMPRODUCT(IF(COLUMN($G$2:$U$2)-6&gt;AA$1,1-(COLUMN($G$2:$U$2)-6-AA$1)/(COLUMN($G$2:$U$2)-6),1),$G80:$U80)</f>
        <v>0.99962436449010583</v>
      </c>
      <c r="AB80" s="19">
        <f t="array" ref="AB80">SUMPRODUCT(IF(COLUMN($G$2:$U$2)-6&gt;AB$1,1-(COLUMN($G$2:$U$2)-6-AB$1)/(COLUMN($G$2:$U$2)-6),1),$G80:$U80)</f>
        <v>0.99995936340998759</v>
      </c>
      <c r="AC80" s="19">
        <f t="array" ref="AC80">SUMPRODUCT(IF(COLUMN($G$2:$U$2)-6&gt;AC$1,1-(COLUMN($G$2:$U$2)-6-AC$1)/(COLUMN($G$2:$U$2)-6),1),$G80:$U80)</f>
        <v>0.9999964760486908</v>
      </c>
      <c r="AD80" s="19">
        <f t="array" ref="AD80">SUMPRODUCT(IF(COLUMN($G$2:$U$2)-6&gt;AD$1,1-(COLUMN($G$2:$U$2)-6-AD$1)/(COLUMN($G$2:$U$2)-6),1),$G80:$U80)</f>
        <v>0.99999975682832165</v>
      </c>
      <c r="AE80" s="19">
        <f t="array" ref="AE80">SUMPRODUCT(IF(COLUMN($G$2:$U$2)-6&gt;AE$1,1-(COLUMN($G$2:$U$2)-6-AE$1)/(COLUMN($G$2:$U$2)-6),1),$G80:$U80)</f>
        <v>0.99999998682299285</v>
      </c>
      <c r="AF80" s="19">
        <f t="array" ref="AF80">SUMPRODUCT(IF(COLUMN($G$2:$U$2)-6&gt;AF$1,1-(COLUMN($G$2:$U$2)-6-AF$1)/(COLUMN($G$2:$U$2)-6),1),$G80:$U80)</f>
        <v>0.99999999945132756</v>
      </c>
      <c r="AG80" s="19">
        <f t="array" ref="AG80">SUMPRODUCT(IF(COLUMN($G$2:$U$2)-6&gt;AG$1,1-(COLUMN($G$2:$U$2)-6-AG$1)/(COLUMN($G$2:$U$2)-6),1),$G80:$U80)</f>
        <v>0.99999999998305111</v>
      </c>
      <c r="AH80" s="19">
        <f t="array" ref="AH80">SUMPRODUCT(IF(COLUMN($G$2:$U$2)-6&gt;AH$1,1-(COLUMN($G$2:$U$2)-6-AH$1)/(COLUMN($G$2:$U$2)-6),1),$G80:$U80)</f>
        <v>0.99999999999963352</v>
      </c>
      <c r="AI80" s="19">
        <f t="array" ref="AI80">SUMPRODUCT(IF(COLUMN($G$2:$U$2)-6&gt;AI$1,1-(COLUMN($G$2:$U$2)-6-AI$1)/(COLUMN($G$2:$U$2)-6),1),$G80:$U80)</f>
        <v>0.99999999999999456</v>
      </c>
      <c r="AJ80" s="19">
        <f t="array" ref="AJ80">SUMPRODUCT(IF(COLUMN($G$2:$U$2)-6&gt;AJ$1,1-(COLUMN($G$2:$U$2)-6-AJ$1)/(COLUMN($G$2:$U$2)-6),1),$G80:$U80)</f>
        <v>0.99999999999999944</v>
      </c>
      <c r="AK80" s="19">
        <f t="array" ref="AK80">SUMPRODUCT(IF(COLUMN($G$2:$U$2)-6&gt;AK$1,1-(COLUMN($G$2:$U$2)-6-AK$1)/(COLUMN($G$2:$U$2)-6),1),$G80:$U80)</f>
        <v>0.99999999999999944</v>
      </c>
    </row>
    <row r="81" spans="1:37" x14ac:dyDescent="0.25">
      <c r="A81" s="5" t="s">
        <v>171</v>
      </c>
      <c r="B81" s="4" t="s">
        <v>170</v>
      </c>
      <c r="C81" s="20">
        <v>5.13</v>
      </c>
      <c r="D81" s="5" t="s">
        <v>231</v>
      </c>
      <c r="G81" s="19">
        <f t="shared" si="2"/>
        <v>0.26349592998128291</v>
      </c>
      <c r="H81" s="19">
        <f>(_xlfn.BINOM.DIST(COLUMN()-6,15,$C81/35,1)-BINOMDIST(0,15,$C81/35,1))/(1-BINOMDIST(0,15,$C81/35,1))-SUM($G81:G81)</f>
        <v>0.31677732995071528</v>
      </c>
      <c r="I81" s="19">
        <f>(_xlfn.BINOM.DIST(COLUMN()-6,15,$C81/35,1)-BINOMDIST(0,15,$C81/35,1))/(1-BINOMDIST(0,15,$C81/35,1))-SUM($G81:H81)</f>
        <v>0.23575360042867111</v>
      </c>
      <c r="J81" s="19">
        <f>(_xlfn.BINOM.DIST(COLUMN()-6,15,$C81/35,1)-BINOMDIST(0,15,$C81/35,1))/(1-BINOMDIST(0,15,$C81/35,1))-SUM($G81:I81)</f>
        <v>0.12146795817198675</v>
      </c>
      <c r="K81" s="19">
        <f>(_xlfn.BINOM.DIST(COLUMN()-6,15,$C81/35,1)-BINOMDIST(0,15,$C81/35,1))/(1-BINOMDIST(0,15,$C81/35,1))-SUM($G81:J81)</f>
        <v>4.5895124738167037E-2</v>
      </c>
      <c r="L81" s="19">
        <f>(_xlfn.BINOM.DIST(COLUMN()-6,15,$C81/35,1)-BINOMDIST(0,15,$C81/35,1))/(1-BINOMDIST(0,15,$C81/35,1))-SUM($G81:K81)</f>
        <v>1.3137037713804034E-2</v>
      </c>
      <c r="M81" s="19">
        <f>(_xlfn.BINOM.DIST(COLUMN()-6,15,$C81/35,1)-BINOMDIST(0,15,$C81/35,1))/(1-BINOMDIST(0,15,$C81/35,1))-SUM($G81:L81)</f>
        <v>2.9008418922297219E-3</v>
      </c>
      <c r="N81" s="19">
        <f>(_xlfn.BINOM.DIST(COLUMN()-6,15,$C81/35,1)-BINOMDIST(0,15,$C81/35,1))/(1-BINOMDIST(0,15,$C81/35,1))-SUM($G81:M81)</f>
        <v>4.9820284255575054E-4</v>
      </c>
      <c r="O81" s="19">
        <f>(_xlfn.BINOM.DIST(COLUMN()-6,15,$C81/35,1)-BINOMDIST(0,15,$C81/35,1))/(1-BINOMDIST(0,15,$C81/35,1))-SUM($G81:N81)</f>
        <v>6.6549358613832155E-5</v>
      </c>
      <c r="P81" s="19">
        <f>(_xlfn.BINOM.DIST(COLUMN()-6,15,$C81/35,1)-BINOMDIST(0,15,$C81/35,1))/(1-BINOMDIST(0,15,$C81/35,1))-SUM($G81:O81)</f>
        <v>6.8576808106568521E-6</v>
      </c>
      <c r="Q81" s="19">
        <f>(_xlfn.BINOM.DIST(COLUMN()-6,15,$C81/35,1)-BINOMDIST(0,15,$C81/35,1))/(1-BINOMDIST(0,15,$C81/35,1))-SUM($G81:P81)</f>
        <v>5.3534867083815385E-7</v>
      </c>
      <c r="R81" s="19">
        <f>(_xlfn.BINOM.DIST(COLUMN()-6,15,$C81/35,1)-BINOMDIST(0,15,$C81/35,1))/(1-BINOMDIST(0,15,$C81/35,1))-SUM($G81:Q81)</f>
        <v>3.0647680948625577E-8</v>
      </c>
      <c r="S81" s="19">
        <f>(_xlfn.BINOM.DIST(COLUMN()-6,15,$C81/35,1)-BINOMDIST(0,15,$C81/35,1))/(1-BINOMDIST(0,15,$C81/35,1))-SUM($G81:R81)</f>
        <v>1.2146682548674903E-9</v>
      </c>
      <c r="T81" s="19">
        <f>(_xlfn.BINOM.DIST(COLUMN()-6,15,$C81/35,1)-BINOMDIST(0,15,$C81/35,1))/(1-BINOMDIST(0,15,$C81/35,1))-SUM($G81:S81)</f>
        <v>2.9801716650013077E-11</v>
      </c>
      <c r="U81" s="19">
        <f>(_xlfn.BINOM.DIST(COLUMN()-6,15,$C81/35,1)-BINOMDIST(0,15,$C81/35,1))/(1-BINOMDIST(0,15,$C81/35,1))-SUM($G81:T81)</f>
        <v>3.411715354673106E-13</v>
      </c>
      <c r="W81" s="19">
        <f t="array" ref="W81">SUMPRODUCT(IF(COLUMN($G$2:$U$2)-6&gt;W$1,1-(COLUMN($G$2:$U$2)-6-W$1)/(COLUMN($G$2:$U$2)-6),1),$G81:$U81)</f>
        <v>0.54268946200793444</v>
      </c>
      <c r="X81" s="19">
        <f t="array" ref="X81">SUMPRODUCT(IF(COLUMN($G$2:$U$2)-6&gt;X$1,1-(COLUMN($G$2:$U$2)-6-X$1)/(COLUMN($G$2:$U$2)-6),1),$G81:$U81)</f>
        <v>0.82188299403458576</v>
      </c>
      <c r="Y81" s="19">
        <f t="array" ref="Y81">SUMPRODUCT(IF(COLUMN($G$2:$U$2)-6&gt;Y$1,1-(COLUMN($G$2:$U$2)-6-Y$1)/(COLUMN($G$2:$U$2)-6),1),$G81:$U81)</f>
        <v>0.94268786108587965</v>
      </c>
      <c r="Z81" s="19">
        <f t="array" ref="Z81">SUMPRODUCT(IF(COLUMN($G$2:$U$2)-6&gt;Z$1,1-(COLUMN($G$2:$U$2)-6-Z$1)/(COLUMN($G$2:$U$2)-6),1),$G81:$U81)</f>
        <v>0.98490819466094937</v>
      </c>
      <c r="AA81" s="19">
        <f t="array" ref="AA81">SUMPRODUCT(IF(COLUMN($G$2:$U$2)-6&gt;AA$1,1-(COLUMN($G$2:$U$2)-6-AA$1)/(COLUMN($G$2:$U$2)-6),1),$G81:$U81)</f>
        <v>0.99676153869302286</v>
      </c>
      <c r="AB81" s="19">
        <f t="array" ref="AB81">SUMPRODUCT(IF(COLUMN($G$2:$U$2)-6&gt;AB$1,1-(COLUMN($G$2:$U$2)-6-AB$1)/(COLUMN($G$2:$U$2)-6),1),$G81:$U81)</f>
        <v>0.99943585777746258</v>
      </c>
      <c r="AC81" s="19">
        <f t="array" ref="AC81">SUMPRODUCT(IF(COLUMN($G$2:$U$2)-6&gt;AC$1,1-(COLUMN($G$2:$U$2)-6-AC$1)/(COLUMN($G$2:$U$2)-6),1),$G81:$U81)</f>
        <v>0.99992067057626877</v>
      </c>
      <c r="AD81" s="19">
        <f t="array" ref="AD81">SUMPRODUCT(IF(COLUMN($G$2:$U$2)-6&gt;AD$1,1-(COLUMN($G$2:$U$2)-6-AD$1)/(COLUMN($G$2:$U$2)-6),1),$G81:$U81)</f>
        <v>0.99999107739047055</v>
      </c>
      <c r="AE81" s="19">
        <f t="array" ref="AE81">SUMPRODUCT(IF(COLUMN($G$2:$U$2)-6&gt;AE$1,1-(COLUMN($G$2:$U$2)-6-AE$1)/(COLUMN($G$2:$U$2)-6),1),$G81:$U81)</f>
        <v>0.99999920884935278</v>
      </c>
      <c r="AF81" s="19">
        <f t="array" ref="AF81">SUMPRODUCT(IF(COLUMN($G$2:$U$2)-6&gt;AF$1,1-(COLUMN($G$2:$U$2)-6-AF$1)/(COLUMN($G$2:$U$2)-6),1),$G81:$U81)</f>
        <v>0.99999994593505559</v>
      </c>
      <c r="AG81" s="19">
        <f t="array" ref="AG81">SUMPRODUCT(IF(COLUMN($G$2:$U$2)-6&gt;AG$1,1-(COLUMN($G$2:$U$2)-6-AG$1)/(COLUMN($G$2:$U$2)-6),1),$G81:$U81)</f>
        <v>0.99999999725267752</v>
      </c>
      <c r="AH81" s="19">
        <f t="array" ref="AH81">SUMPRODUCT(IF(COLUMN($G$2:$U$2)-6&gt;AH$1,1-(COLUMN($G$2:$U$2)-6-AH$1)/(COLUMN($G$2:$U$2)-6),1),$G81:$U81)</f>
        <v>0.99999999990223831</v>
      </c>
      <c r="AI81" s="19">
        <f t="array" ref="AI81">SUMPRODUCT(IF(COLUMN($G$2:$U$2)-6&gt;AI$1,1-(COLUMN($G$2:$U$2)-6-AI$1)/(COLUMN($G$2:$U$2)-6),1),$G81:$U81)</f>
        <v>0.99999999999782574</v>
      </c>
      <c r="AJ81" s="19">
        <f t="array" ref="AJ81">SUMPRODUCT(IF(COLUMN($G$2:$U$2)-6&gt;AJ$1,1-(COLUMN($G$2:$U$2)-6-AJ$1)/(COLUMN($G$2:$U$2)-6),1),$G81:$U81)</f>
        <v>0.99999999999997724</v>
      </c>
      <c r="AK81" s="19">
        <f t="array" ref="AK81">SUMPRODUCT(IF(COLUMN($G$2:$U$2)-6&gt;AK$1,1-(COLUMN($G$2:$U$2)-6-AK$1)/(COLUMN($G$2:$U$2)-6),1),$G81:$U81)</f>
        <v>1</v>
      </c>
    </row>
    <row r="82" spans="1:37" x14ac:dyDescent="0.25">
      <c r="A82" s="5" t="s">
        <v>173</v>
      </c>
      <c r="B82" s="4" t="s">
        <v>172</v>
      </c>
      <c r="C82" s="20">
        <v>5.1109999999999998</v>
      </c>
      <c r="D82" s="5" t="s">
        <v>231</v>
      </c>
      <c r="G82" s="19">
        <f t="shared" si="2"/>
        <v>0.26512741360985564</v>
      </c>
      <c r="H82" s="19">
        <f>(_xlfn.BINOM.DIST(COLUMN()-6,15,$C82/35,1)-BINOMDIST(0,15,$C82/35,1))/(1-BINOMDIST(0,15,$C82/35,1))-SUM($G82:G82)</f>
        <v>0.31735633432767246</v>
      </c>
      <c r="I82" s="19">
        <f>(_xlfn.BINOM.DIST(COLUMN()-6,15,$C82/35,1)-BINOMDIST(0,15,$C82/35,1))/(1-BINOMDIST(0,15,$C82/35,1))-SUM($G82:H82)</f>
        <v>0.23516016953543173</v>
      </c>
      <c r="J82" s="19">
        <f>(_xlfn.BINOM.DIST(COLUMN()-6,15,$C82/35,1)-BINOMDIST(0,15,$C82/35,1))/(1-BINOMDIST(0,15,$C82/35,1))-SUM($G82:I82)</f>
        <v>0.1206367185080387</v>
      </c>
      <c r="K82" s="19">
        <f>(_xlfn.BINOM.DIST(COLUMN()-6,15,$C82/35,1)-BINOMDIST(0,15,$C82/35,1))/(1-BINOMDIST(0,15,$C82/35,1))-SUM($G82:J82)</f>
        <v>4.5383364791330871E-2</v>
      </c>
      <c r="L82" s="19">
        <f>(_xlfn.BINOM.DIST(COLUMN()-6,15,$C82/35,1)-BINOMDIST(0,15,$C82/35,1))/(1-BINOMDIST(0,15,$C82/35,1))-SUM($G82:K82)</f>
        <v>1.2934210882960984E-2</v>
      </c>
      <c r="M82" s="19">
        <f>(_xlfn.BINOM.DIST(COLUMN()-6,15,$C82/35,1)-BINOMDIST(0,15,$C82/35,1))/(1-BINOMDIST(0,15,$C82/35,1))-SUM($G82:L82)</f>
        <v>2.8436680785827173E-3</v>
      </c>
      <c r="N82" s="19">
        <f>(_xlfn.BINOM.DIST(COLUMN()-6,15,$C82/35,1)-BINOMDIST(0,15,$C82/35,1))/(1-BINOMDIST(0,15,$C82/35,1))-SUM($G82:M82)</f>
        <v>4.8626543375940301E-4</v>
      </c>
      <c r="O82" s="19">
        <f>(_xlfn.BINOM.DIST(COLUMN()-6,15,$C82/35,1)-BINOMDIST(0,15,$C82/35,1))/(1-BINOMDIST(0,15,$C82/35,1))-SUM($G82:N82)</f>
        <v>6.4673062269759996E-5</v>
      </c>
      <c r="P82" s="19">
        <f>(_xlfn.BINOM.DIST(COLUMN()-6,15,$C82/35,1)-BINOMDIST(0,15,$C82/35,1))/(1-BINOMDIST(0,15,$C82/35,1))-SUM($G82:O82)</f>
        <v>6.6354315217953541E-6</v>
      </c>
      <c r="Q82" s="19">
        <f>(_xlfn.BINOM.DIST(COLUMN()-6,15,$C82/35,1)-BINOMDIST(0,15,$C82/35,1))/(1-BINOMDIST(0,15,$C82/35,1))-SUM($G82:P82)</f>
        <v>5.157520783782843E-7</v>
      </c>
      <c r="R82" s="19">
        <f>(_xlfn.BINOM.DIST(COLUMN()-6,15,$C82/35,1)-BINOMDIST(0,15,$C82/35,1))/(1-BINOMDIST(0,15,$C82/35,1))-SUM($G82:Q82)</f>
        <v>2.939775911592335E-8</v>
      </c>
      <c r="S82" s="19">
        <f>(_xlfn.BINOM.DIST(COLUMN()-6,15,$C82/35,1)-BINOMDIST(0,15,$C82/35,1))/(1-BINOMDIST(0,15,$C82/35,1))-SUM($G82:R82)</f>
        <v>1.1600764793229246E-9</v>
      </c>
      <c r="T82" s="19">
        <f>(_xlfn.BINOM.DIST(COLUMN()-6,15,$C82/35,1)-BINOMDIST(0,15,$C82/35,1))/(1-BINOMDIST(0,15,$C82/35,1))-SUM($G82:S82)</f>
        <v>2.8338775770464508E-11</v>
      </c>
      <c r="U82" s="19">
        <f>(_xlfn.BINOM.DIST(COLUMN()-6,15,$C82/35,1)-BINOMDIST(0,15,$C82/35,1))/(1-BINOMDIST(0,15,$C82/35,1))-SUM($G82:T82)</f>
        <v>3.2318592246838307E-13</v>
      </c>
      <c r="W82" s="19">
        <f t="array" ref="W82">SUMPRODUCT(IF(COLUMN($G$2:$U$2)-6&gt;W$1,1-(COLUMN($G$2:$U$2)-6-W$1)/(COLUMN($G$2:$U$2)-6),1),$G82:$U82)</f>
        <v>0.54405877869404018</v>
      </c>
      <c r="X82" s="19">
        <f t="array" ref="X82">SUMPRODUCT(IF(COLUMN($G$2:$U$2)-6&gt;X$1,1-(COLUMN($G$2:$U$2)-6-X$1)/(COLUMN($G$2:$U$2)-6),1),$G82:$U82)</f>
        <v>0.82299014377822488</v>
      </c>
      <c r="Y82" s="19">
        <f t="array" ref="Y82">SUMPRODUCT(IF(COLUMN($G$2:$U$2)-6&gt;Y$1,1-(COLUMN($G$2:$U$2)-6-Y$1)/(COLUMN($G$2:$U$2)-6),1),$G82:$U82)</f>
        <v>0.94324334169857327</v>
      </c>
      <c r="Z82" s="19">
        <f t="array" ref="Z82">SUMPRODUCT(IF(COLUMN($G$2:$U$2)-6&gt;Z$1,1-(COLUMN($G$2:$U$2)-6-Z$1)/(COLUMN($G$2:$U$2)-6),1),$G82:$U82)</f>
        <v>0.98510981644044437</v>
      </c>
      <c r="AA82" s="19">
        <f t="array" ref="AA82">SUMPRODUCT(IF(COLUMN($G$2:$U$2)-6&gt;AA$1,1-(COLUMN($G$2:$U$2)-6-AA$1)/(COLUMN($G$2:$U$2)-6),1),$G82:$U82)</f>
        <v>0.99681711155530595</v>
      </c>
      <c r="AB82" s="19">
        <f t="array" ref="AB82">SUMPRODUCT(IF(COLUMN($G$2:$U$2)-6&gt;AB$1,1-(COLUMN($G$2:$U$2)-6-AB$1)/(COLUMN($G$2:$U$2)-6),1),$G82:$U82)</f>
        <v>0.99944773371190121</v>
      </c>
      <c r="AC82" s="19">
        <f t="array" ref="AC82">SUMPRODUCT(IF(COLUMN($G$2:$U$2)-6&gt;AC$1,1-(COLUMN($G$2:$U$2)-6-AC$1)/(COLUMN($G$2:$U$2)-6),1),$G82:$U82)</f>
        <v>0.99992265405466974</v>
      </c>
      <c r="AD82" s="19">
        <f t="array" ref="AD82">SUMPRODUCT(IF(COLUMN($G$2:$U$2)-6&gt;AD$1,1-(COLUMN($G$2:$U$2)-6-AD$1)/(COLUMN($G$2:$U$2)-6),1),$G82:$U82)</f>
        <v>0.99999133610049784</v>
      </c>
      <c r="AE82" s="19">
        <f t="array" ref="AE82">SUMPRODUCT(IF(COLUMN($G$2:$U$2)-6&gt;AE$1,1-(COLUMN($G$2:$U$2)-6-AE$1)/(COLUMN($G$2:$U$2)-6),1),$G82:$U82)</f>
        <v>0.99999923496710597</v>
      </c>
      <c r="AF82" s="19">
        <f t="array" ref="AF82">SUMPRODUCT(IF(COLUMN($G$2:$U$2)-6&gt;AF$1,1-(COLUMN($G$2:$U$2)-6-AF$1)/(COLUMN($G$2:$U$2)-6),1),$G82:$U82)</f>
        <v>0.99999994793790659</v>
      </c>
      <c r="AG82" s="19">
        <f t="array" ref="AG82">SUMPRODUCT(IF(COLUMN($G$2:$U$2)-6&gt;AG$1,1-(COLUMN($G$2:$U$2)-6-AG$1)/(COLUMN($G$2:$U$2)-6),1),$G82:$U82)</f>
        <v>0.99999999736555467</v>
      </c>
      <c r="AH82" s="19">
        <f t="array" ref="AH82">SUMPRODUCT(IF(COLUMN($G$2:$U$2)-6&gt;AH$1,1-(COLUMN($G$2:$U$2)-6-AH$1)/(COLUMN($G$2:$U$2)-6),1),$G82:$U82)</f>
        <v>0.99999999990665034</v>
      </c>
      <c r="AI82" s="19">
        <f t="array" ref="AI82">SUMPRODUCT(IF(COLUMN($G$2:$U$2)-6&gt;AI$1,1-(COLUMN($G$2:$U$2)-6-AI$1)/(COLUMN($G$2:$U$2)-6),1),$G82:$U82)</f>
        <v>0.99999999999793276</v>
      </c>
      <c r="AJ82" s="19">
        <f t="array" ref="AJ82">SUMPRODUCT(IF(COLUMN($G$2:$U$2)-6&gt;AJ$1,1-(COLUMN($G$2:$U$2)-6-AJ$1)/(COLUMN($G$2:$U$2)-6),1),$G82:$U82)</f>
        <v>0.99999999999997846</v>
      </c>
      <c r="AK82" s="19">
        <f t="array" ref="AK82">SUMPRODUCT(IF(COLUMN($G$2:$U$2)-6&gt;AK$1,1-(COLUMN($G$2:$U$2)-6-AK$1)/(COLUMN($G$2:$U$2)-6),1),$G82:$U82)</f>
        <v>1</v>
      </c>
    </row>
    <row r="83" spans="1:37" x14ac:dyDescent="0.25">
      <c r="A83" s="5" t="s">
        <v>175</v>
      </c>
      <c r="B83" s="4" t="s">
        <v>174</v>
      </c>
      <c r="C83" s="20">
        <v>5.1639999999999997</v>
      </c>
      <c r="D83" s="5" t="s">
        <v>231</v>
      </c>
      <c r="G83" s="19">
        <f t="shared" si="2"/>
        <v>0.26059511426272058</v>
      </c>
      <c r="H83" s="19">
        <f>(_xlfn.BINOM.DIST(COLUMN()-6,15,$C83/35,1)-BINOMDIST(0,15,$C83/35,1))/(1-BINOMDIST(0,15,$C83/35,1))-SUM($G83:G83)</f>
        <v>0.3157257068765526</v>
      </c>
      <c r="I83" s="19">
        <f>(_xlfn.BINOM.DIST(COLUMN()-6,15,$C83/35,1)-BINOMDIST(0,15,$C83/35,1))/(1-BINOMDIST(0,15,$C83/35,1))-SUM($G83:H83)</f>
        <v>0.23679780750365065</v>
      </c>
      <c r="J83" s="19">
        <f>(_xlfn.BINOM.DIST(COLUMN()-6,15,$C83/35,1)-BINOMDIST(0,15,$C83/35,1))/(1-BINOMDIST(0,15,$C83/35,1))-SUM($G83:I83)</f>
        <v>0.1229545392762621</v>
      </c>
      <c r="K83" s="19">
        <f>(_xlfn.BINOM.DIST(COLUMN()-6,15,$C83/35,1)-BINOMDIST(0,15,$C83/35,1))/(1-BINOMDIST(0,15,$C83/35,1))-SUM($G83:J83)</f>
        <v>4.6818002741981335E-2</v>
      </c>
      <c r="L83" s="19">
        <f>(_xlfn.BINOM.DIST(COLUMN()-6,15,$C83/35,1)-BINOMDIST(0,15,$C83/35,1))/(1-BINOMDIST(0,15,$C83/35,1))-SUM($G83:K83)</f>
        <v>1.3505394275349358E-2</v>
      </c>
      <c r="M83" s="19">
        <f>(_xlfn.BINOM.DIST(COLUMN()-6,15,$C83/35,1)-BINOMDIST(0,15,$C83/35,1))/(1-BINOMDIST(0,15,$C83/35,1))-SUM($G83:L83)</f>
        <v>3.0053660215900724E-3</v>
      </c>
      <c r="N83" s="19">
        <f>(_xlfn.BINOM.DIST(COLUMN()-6,15,$C83/35,1)-BINOMDIST(0,15,$C83/35,1))/(1-BINOMDIST(0,15,$C83/35,1))-SUM($G83:M83)</f>
        <v>5.2016725216141868E-4</v>
      </c>
      <c r="O83" s="19">
        <f>(_xlfn.BINOM.DIST(COLUMN()-6,15,$C83/35,1)-BINOMDIST(0,15,$C83/35,1))/(1-BINOMDIST(0,15,$C83/35,1))-SUM($G83:N83)</f>
        <v>7.0023557786846879E-5</v>
      </c>
      <c r="P83" s="19">
        <f>(_xlfn.BINOM.DIST(COLUMN()-6,15,$C83/35,1)-BINOMDIST(0,15,$C83/35,1))/(1-BINOMDIST(0,15,$C83/35,1))-SUM($G83:O83)</f>
        <v>7.2717854754378308E-6</v>
      </c>
      <c r="Q83" s="19">
        <f>(_xlfn.BINOM.DIST(COLUMN()-6,15,$C83/35,1)-BINOMDIST(0,15,$C83/35,1))/(1-BINOMDIST(0,15,$C83/35,1))-SUM($G83:P83)</f>
        <v>5.7208954706844395E-7</v>
      </c>
      <c r="R83" s="19">
        <f>(_xlfn.BINOM.DIST(COLUMN()-6,15,$C83/35,1)-BINOMDIST(0,15,$C83/35,1))/(1-BINOMDIST(0,15,$C83/35,1))-SUM($G83:Q83)</f>
        <v>3.3005657873452776E-8</v>
      </c>
      <c r="S83" s="19">
        <f>(_xlfn.BINOM.DIST(COLUMN()-6,15,$C83/35,1)-BINOMDIST(0,15,$C83/35,1))/(1-BINOMDIST(0,15,$C83/35,1))-SUM($G83:R83)</f>
        <v>1.3182929192723236E-9</v>
      </c>
      <c r="T83" s="19">
        <f>(_xlfn.BINOM.DIST(COLUMN()-6,15,$C83/35,1)-BINOMDIST(0,15,$C83/35,1))/(1-BINOMDIST(0,15,$C83/35,1))-SUM($G83:S83)</f>
        <v>3.2595703913784746E-11</v>
      </c>
      <c r="U83" s="19">
        <f>(_xlfn.BINOM.DIST(COLUMN()-6,15,$C83/35,1)-BINOMDIST(0,15,$C83/35,1))/(1-BINOMDIST(0,15,$C83/35,1))-SUM($G83:T83)</f>
        <v>3.7603253844054052E-13</v>
      </c>
      <c r="W83" s="19">
        <f t="array" ref="W83">SUMPRODUCT(IF(COLUMN($G$2:$U$2)-6&gt;W$1,1-(COLUMN($G$2:$U$2)-6-W$1)/(COLUMN($G$2:$U$2)-6),1),$G83:$U83)</f>
        <v>0.54024662596140161</v>
      </c>
      <c r="X83" s="19">
        <f t="array" ref="X83">SUMPRODUCT(IF(COLUMN($G$2:$U$2)-6&gt;X$1,1-(COLUMN($G$2:$U$2)-6-X$1)/(COLUMN($G$2:$U$2)-6),1),$G83:$U83)</f>
        <v>0.81989813766008213</v>
      </c>
      <c r="Y83" s="19">
        <f t="array" ref="Y83">SUMPRODUCT(IF(COLUMN($G$2:$U$2)-6&gt;Y$1,1-(COLUMN($G$2:$U$2)-6-Y$1)/(COLUMN($G$2:$U$2)-6),1),$G83:$U83)</f>
        <v>0.94168679592048665</v>
      </c>
      <c r="Z83" s="19">
        <f t="array" ref="Z83">SUMPRODUCT(IF(COLUMN($G$2:$U$2)-6&gt;Z$1,1-(COLUMN($G$2:$U$2)-6-Z$1)/(COLUMN($G$2:$U$2)-6),1),$G83:$U83)</f>
        <v>0.98454285167967448</v>
      </c>
      <c r="AA83" s="19">
        <f t="array" ref="AA83">SUMPRODUCT(IF(COLUMN($G$2:$U$2)-6&gt;AA$1,1-(COLUMN($G$2:$U$2)-6-AA$1)/(COLUMN($G$2:$U$2)-6),1),$G83:$U83)</f>
        <v>0.99666027261979651</v>
      </c>
      <c r="AB83" s="19">
        <f t="array" ref="AB83">SUMPRODUCT(IF(COLUMN($G$2:$U$2)-6&gt;AB$1,1-(COLUMN($G$2:$U$2)-6-AB$1)/(COLUMN($G$2:$U$2)-6),1),$G83:$U83)</f>
        <v>0.99941409301152229</v>
      </c>
      <c r="AC83" s="19">
        <f t="array" ref="AC83">SUMPRODUCT(IF(COLUMN($G$2:$U$2)-6&gt;AC$1,1-(COLUMN($G$2:$U$2)-6-AC$1)/(COLUMN($G$2:$U$2)-6),1),$G83:$U83)</f>
        <v>0.99991701435735658</v>
      </c>
      <c r="AD83" s="19">
        <f t="array" ref="AD83">SUMPRODUCT(IF(COLUMN($G$2:$U$2)-6&gt;AD$1,1-(COLUMN($G$2:$U$2)-6-AD$1)/(COLUMN($G$2:$U$2)-6),1),$G83:$U83)</f>
        <v>0.99999059770010645</v>
      </c>
      <c r="AE83" s="19">
        <f t="array" ref="AE83">SUMPRODUCT(IF(COLUMN($G$2:$U$2)-6&gt;AE$1,1-(COLUMN($G$2:$U$2)-6-AE$1)/(COLUMN($G$2:$U$2)-6),1),$G83:$U83)</f>
        <v>0.99999916013633638</v>
      </c>
      <c r="AF83" s="19">
        <f t="array" ref="AF83">SUMPRODUCT(IF(COLUMN($G$2:$U$2)-6&gt;AF$1,1-(COLUMN($G$2:$U$2)-6-AF$1)/(COLUMN($G$2:$U$2)-6),1),$G83:$U83)</f>
        <v>0.99999994217725641</v>
      </c>
      <c r="AG83" s="19">
        <f t="array" ref="AG83">SUMPRODUCT(IF(COLUMN($G$2:$U$2)-6&gt;AG$1,1-(COLUMN($G$2:$U$2)-6-AG$1)/(COLUMN($G$2:$U$2)-6),1),$G83:$U83)</f>
        <v>0.99999999703962916</v>
      </c>
      <c r="AH83" s="19">
        <f t="array" ref="AH83">SUMPRODUCT(IF(COLUMN($G$2:$U$2)-6&gt;AH$1,1-(COLUMN($G$2:$U$2)-6-AH$1)/(COLUMN($G$2:$U$2)-6),1),$G83:$U83)</f>
        <v>0.99999999989386124</v>
      </c>
      <c r="AI83" s="19">
        <f t="array" ref="AI83">SUMPRODUCT(IF(COLUMN($G$2:$U$2)-6&gt;AI$1,1-(COLUMN($G$2:$U$2)-6-AI$1)/(COLUMN($G$2:$U$2)-6),1),$G83:$U83)</f>
        <v>0.99999999999762157</v>
      </c>
      <c r="AJ83" s="19">
        <f t="array" ref="AJ83">SUMPRODUCT(IF(COLUMN($G$2:$U$2)-6&gt;AJ$1,1-(COLUMN($G$2:$U$2)-6-AJ$1)/(COLUMN($G$2:$U$2)-6),1),$G83:$U83)</f>
        <v>0.99999999999997491</v>
      </c>
      <c r="AK83" s="19">
        <f t="array" ref="AK83">SUMPRODUCT(IF(COLUMN($G$2:$U$2)-6&gt;AK$1,1-(COLUMN($G$2:$U$2)-6-AK$1)/(COLUMN($G$2:$U$2)-6),1),$G83:$U83)</f>
        <v>1</v>
      </c>
    </row>
    <row r="84" spans="1:37" x14ac:dyDescent="0.25">
      <c r="A84" s="5" t="s">
        <v>177</v>
      </c>
      <c r="B84" s="4" t="s">
        <v>176</v>
      </c>
      <c r="C84" s="20">
        <v>2.5499999999999998</v>
      </c>
      <c r="D84" s="5" t="s">
        <v>231</v>
      </c>
      <c r="G84" s="19">
        <f t="shared" si="2"/>
        <v>0.5585675245157028</v>
      </c>
      <c r="H84" s="19">
        <f>(_xlfn.BINOM.DIST(COLUMN()-6,15,$C84/35,1)-BINOMDIST(0,15,$C84/35,1))/(1-BINOMDIST(0,15,$C84/35,1))-SUM($G84:G84)</f>
        <v>0.30725517142081027</v>
      </c>
      <c r="I84" s="19">
        <f>(_xlfn.BINOM.DIST(COLUMN()-6,15,$C84/35,1)-BINOMDIST(0,15,$C84/35,1))/(1-BINOMDIST(0,15,$C84/35,1))-SUM($G84:H84)</f>
        <v>0.10462772401232534</v>
      </c>
      <c r="J84" s="19">
        <f>(_xlfn.BINOM.DIST(COLUMN()-6,15,$C84/35,1)-BINOMDIST(0,15,$C84/35,1))/(1-BINOMDIST(0,15,$C84/35,1))-SUM($G84:I84)</f>
        <v>2.466570381184241E-2</v>
      </c>
      <c r="K84" s="19">
        <f>(_xlfn.BINOM.DIST(COLUMN()-6,15,$C84/35,1)-BINOMDIST(0,15,$C84/35,1))/(1-BINOMDIST(0,15,$C84/35,1))-SUM($G84:J84)</f>
        <v>4.2642403200133794E-3</v>
      </c>
      <c r="L84" s="19">
        <f>(_xlfn.BINOM.DIST(COLUMN()-6,15,$C84/35,1)-BINOMDIST(0,15,$C84/35,1))/(1-BINOMDIST(0,15,$C84/35,1))-SUM($G84:K84)</f>
        <v>5.5849064283697292E-4</v>
      </c>
      <c r="M84" s="19">
        <f>(_xlfn.BINOM.DIST(COLUMN()-6,15,$C84/35,1)-BINOMDIST(0,15,$C84/35,1))/(1-BINOMDIST(0,15,$C84/35,1))-SUM($G84:L84)</f>
        <v>5.6426855615798743E-5</v>
      </c>
      <c r="N84" s="19">
        <f>(_xlfn.BINOM.DIST(COLUMN()-6,15,$C84/35,1)-BINOMDIST(0,15,$C84/35,1))/(1-BINOMDIST(0,15,$C84/35,1))-SUM($G84:M84)</f>
        <v>4.4341596859842625E-6</v>
      </c>
      <c r="O84" s="19">
        <f>(_xlfn.BINOM.DIST(COLUMN()-6,15,$C84/35,1)-BINOMDIST(0,15,$C84/35,1))/(1-BINOMDIST(0,15,$C84/35,1))-SUM($G84:N84)</f>
        <v>2.7101438271337486E-7</v>
      </c>
      <c r="P84" s="19">
        <f>(_xlfn.BINOM.DIST(COLUMN()-6,15,$C84/35,1)-BINOMDIST(0,15,$C84/35,1))/(1-BINOMDIST(0,15,$C84/35,1))-SUM($G84:O84)</f>
        <v>1.2778181734951488E-8</v>
      </c>
      <c r="Q84" s="19">
        <f>(_xlfn.BINOM.DIST(COLUMN()-6,15,$C84/35,1)-BINOMDIST(0,15,$C84/35,1))/(1-BINOMDIST(0,15,$C84/35,1))-SUM($G84:P84)</f>
        <v>4.5642767343423429E-10</v>
      </c>
      <c r="R84" s="19">
        <f>(_xlfn.BINOM.DIST(COLUMN()-6,15,$C84/35,1)-BINOMDIST(0,15,$C84/35,1))/(1-BINOMDIST(0,15,$C84/35,1))-SUM($G84:Q84)</f>
        <v>1.1955658685280923E-11</v>
      </c>
      <c r="S84" s="19">
        <f>(_xlfn.BINOM.DIST(COLUMN()-6,15,$C84/35,1)-BINOMDIST(0,15,$C84/35,1))/(1-BINOMDIST(0,15,$C84/35,1))-SUM($G84:R84)</f>
        <v>2.1693757901175559E-13</v>
      </c>
      <c r="T84" s="19">
        <f>(_xlfn.BINOM.DIST(COLUMN()-6,15,$C84/35,1)-BINOMDIST(0,15,$C84/35,1))/(1-BINOMDIST(0,15,$C84/35,1))-SUM($G84:S84)</f>
        <v>2.3314683517128287E-15</v>
      </c>
      <c r="U84" s="19">
        <f>(_xlfn.BINOM.DIST(COLUMN()-6,15,$C84/35,1)-BINOMDIST(0,15,$C84/35,1))/(1-BINOMDIST(0,15,$C84/35,1))-SUM($G84:T84)</f>
        <v>0</v>
      </c>
      <c r="W84" s="19">
        <f t="array" ref="W84">SUMPRODUCT(IF(COLUMN($G$2:$U$2)-6&gt;W$1,1-(COLUMN($G$2:$U$2)-6-W$1)/(COLUMN($G$2:$U$2)-6),1),$G84:$U84)</f>
        <v>0.75419202070335412</v>
      </c>
      <c r="X84" s="19">
        <f t="array" ref="X84">SUMPRODUCT(IF(COLUMN($G$2:$U$2)-6&gt;X$1,1-(COLUMN($G$2:$U$2)-6-X$1)/(COLUMN($G$2:$U$2)-6),1),$G84:$U84)</f>
        <v>0.94981651689100577</v>
      </c>
      <c r="Y84" s="19">
        <f t="array" ref="Y84">SUMPRODUCT(IF(COLUMN($G$2:$U$2)-6&gt;Y$1,1-(COLUMN($G$2:$U$2)-6-Y$1)/(COLUMN($G$2:$U$2)-6),1),$G84:$U84)</f>
        <v>0.99181342736825195</v>
      </c>
      <c r="Z84" s="19">
        <f t="array" ref="Z84">SUMPRODUCT(IF(COLUMN($G$2:$U$2)-6&gt;Z$1,1-(COLUMN($G$2:$U$2)-6-Z$1)/(COLUMN($G$2:$U$2)-6),1),$G84:$U84)</f>
        <v>0.9989344298413898</v>
      </c>
      <c r="AA84" s="19">
        <f t="array" ref="AA84">SUMPRODUCT(IF(COLUMN($G$2:$U$2)-6&gt;AA$1,1-(COLUMN($G$2:$U$2)-6-AA$1)/(COLUMN($G$2:$U$2)-6),1),$G84:$U84)</f>
        <v>0.99988900636156708</v>
      </c>
      <c r="AB84" s="19">
        <f t="array" ref="AB84">SUMPRODUCT(IF(COLUMN($G$2:$U$2)-6&gt;AB$1,1-(COLUMN($G$2:$U$2)-6-AB$1)/(COLUMN($G$2:$U$2)-6),1),$G84:$U84)</f>
        <v>0.99999073481774137</v>
      </c>
      <c r="AC84" s="19">
        <f t="array" ref="AC84">SUMPRODUCT(IF(COLUMN($G$2:$U$2)-6&gt;AC$1,1-(COLUMN($G$2:$U$2)-6-AC$1)/(COLUMN($G$2:$U$2)-6),1),$G84:$U84)</f>
        <v>0.99999938150010981</v>
      </c>
      <c r="AD84" s="19">
        <f t="array" ref="AD84">SUMPRODUCT(IF(COLUMN($G$2:$U$2)-6&gt;AD$1,1-(COLUMN($G$2:$U$2)-6-AD$1)/(COLUMN($G$2:$U$2)-6),1),$G84:$U84)</f>
        <v>0.99999996720310436</v>
      </c>
      <c r="AE84" s="19">
        <f t="array" ref="AE84">SUMPRODUCT(IF(COLUMN($G$2:$U$2)-6&gt;AE$1,1-(COLUMN($G$2:$U$2)-6-AE$1)/(COLUMN($G$2:$U$2)-6),1),$G84:$U84)</f>
        <v>0.99999999863613853</v>
      </c>
      <c r="AF84" s="19">
        <f t="array" ref="AF84">SUMPRODUCT(IF(COLUMN($G$2:$U$2)-6&gt;AF$1,1-(COLUMN($G$2:$U$2)-6-AF$1)/(COLUMN($G$2:$U$2)-6),1),$G84:$U84)</f>
        <v>0.99999999995646316</v>
      </c>
      <c r="AG84" s="19">
        <f t="array" ref="AG84">SUMPRODUCT(IF(COLUMN($G$2:$U$2)-6&gt;AG$1,1-(COLUMN($G$2:$U$2)-6-AG$1)/(COLUMN($G$2:$U$2)-6),1),$G84:$U84)</f>
        <v>0.99999999999896971</v>
      </c>
      <c r="AH84" s="19">
        <f t="array" ref="AH84">SUMPRODUCT(IF(COLUMN($G$2:$U$2)-6&gt;AH$1,1-(COLUMN($G$2:$U$2)-6-AH$1)/(COLUMN($G$2:$U$2)-6),1),$G84:$U84)</f>
        <v>0.99999999999998301</v>
      </c>
      <c r="AI84" s="19">
        <f t="array" ref="AI84">SUMPRODUCT(IF(COLUMN($G$2:$U$2)-6&gt;AI$1,1-(COLUMN($G$2:$U$2)-6-AI$1)/(COLUMN($G$2:$U$2)-6),1),$G84:$U84)</f>
        <v>0.99999999999999978</v>
      </c>
      <c r="AJ84" s="19">
        <f t="array" ref="AJ84">SUMPRODUCT(IF(COLUMN($G$2:$U$2)-6&gt;AJ$1,1-(COLUMN($G$2:$U$2)-6-AJ$1)/(COLUMN($G$2:$U$2)-6),1),$G84:$U84)</f>
        <v>1</v>
      </c>
      <c r="AK84" s="19">
        <f t="array" ref="AK84">SUMPRODUCT(IF(COLUMN($G$2:$U$2)-6&gt;AK$1,1-(COLUMN($G$2:$U$2)-6-AK$1)/(COLUMN($G$2:$U$2)-6),1),$G84:$U84)</f>
        <v>1</v>
      </c>
    </row>
    <row r="85" spans="1:37" x14ac:dyDescent="0.25">
      <c r="A85" s="5" t="s">
        <v>179</v>
      </c>
      <c r="B85" s="6" t="s">
        <v>178</v>
      </c>
      <c r="C85" s="18">
        <v>2.3130000000000002</v>
      </c>
      <c r="D85" s="5" t="s">
        <v>231</v>
      </c>
      <c r="G85" s="19">
        <f t="shared" si="2"/>
        <v>0.59342433969747921</v>
      </c>
      <c r="H85" s="19">
        <f>(_xlfn.BINOM.DIST(COLUMN()-6,15,$C85/35,1)-BINOMDIST(0,15,$C85/35,1))/(1-BINOMDIST(0,15,$C85/35,1))-SUM($G85:G85)</f>
        <v>0.2939435703503499</v>
      </c>
      <c r="I85" s="19">
        <f>(_xlfn.BINOM.DIST(COLUMN()-6,15,$C85/35,1)-BINOMDIST(0,15,$C85/35,1))/(1-BINOMDIST(0,15,$C85/35,1))-SUM($G85:H85)</f>
        <v>9.0133582330025996E-2</v>
      </c>
      <c r="J85" s="19">
        <f>(_xlfn.BINOM.DIST(COLUMN()-6,15,$C85/35,1)-BINOMDIST(0,15,$C85/35,1))/(1-BINOMDIST(0,15,$C85/35,1))-SUM($G85:I85)</f>
        <v>1.9134118389208088E-2</v>
      </c>
      <c r="K85" s="19">
        <f>(_xlfn.BINOM.DIST(COLUMN()-6,15,$C85/35,1)-BINOMDIST(0,15,$C85/35,1))/(1-BINOMDIST(0,15,$C85/35,1))-SUM($G85:J85)</f>
        <v>2.9787338952893538E-3</v>
      </c>
      <c r="L85" s="19">
        <f>(_xlfn.BINOM.DIST(COLUMN()-6,15,$C85/35,1)-BINOMDIST(0,15,$C85/35,1))/(1-BINOMDIST(0,15,$C85/35,1))-SUM($G85:K85)</f>
        <v>3.5130232711300113E-4</v>
      </c>
      <c r="M85" s="19">
        <f>(_xlfn.BINOM.DIST(COLUMN()-6,15,$C85/35,1)-BINOMDIST(0,15,$C85/35,1))/(1-BINOMDIST(0,15,$C85/35,1))-SUM($G85:L85)</f>
        <v>3.1961419977077909E-5</v>
      </c>
      <c r="N85" s="19">
        <f>(_xlfn.BINOM.DIST(COLUMN()-6,15,$C85/35,1)-BINOMDIST(0,15,$C85/35,1))/(1-BINOMDIST(0,15,$C85/35,1))-SUM($G85:M85)</f>
        <v>2.2616564507860204E-6</v>
      </c>
      <c r="O85" s="19">
        <f>(_xlfn.BINOM.DIST(COLUMN()-6,15,$C85/35,1)-BINOMDIST(0,15,$C85/35,1))/(1-BINOMDIST(0,15,$C85/35,1))-SUM($G85:N85)</f>
        <v>1.2447517216962467E-7</v>
      </c>
      <c r="P85" s="19">
        <f>(_xlfn.BINOM.DIST(COLUMN()-6,15,$C85/35,1)-BINOMDIST(0,15,$C85/35,1))/(1-BINOMDIST(0,15,$C85/35,1))-SUM($G85:O85)</f>
        <v>5.2848729836796338E-9</v>
      </c>
      <c r="Q85" s="19">
        <f>(_xlfn.BINOM.DIST(COLUMN()-6,15,$C85/35,1)-BINOMDIST(0,15,$C85/35,1))/(1-BINOMDIST(0,15,$C85/35,1))-SUM($G85:P85)</f>
        <v>1.6998580321114787E-10</v>
      </c>
      <c r="R85" s="19">
        <f>(_xlfn.BINOM.DIST(COLUMN()-6,15,$C85/35,1)-BINOMDIST(0,15,$C85/35,1))/(1-BINOMDIST(0,15,$C85/35,1))-SUM($G85:Q85)</f>
        <v>4.0094594311312903E-12</v>
      </c>
      <c r="S85" s="19">
        <f>(_xlfn.BINOM.DIST(COLUMN()-6,15,$C85/35,1)-BINOMDIST(0,15,$C85/35,1))/(1-BINOMDIST(0,15,$C85/35,1))-SUM($G85:R85)</f>
        <v>6.5503158452884236E-14</v>
      </c>
      <c r="T85" s="19">
        <f>(_xlfn.BINOM.DIST(COLUMN()-6,15,$C85/35,1)-BINOMDIST(0,15,$C85/35,1))/(1-BINOMDIST(0,15,$C85/35,1))-SUM($G85:S85)</f>
        <v>0</v>
      </c>
      <c r="U85" s="19">
        <f>(_xlfn.BINOM.DIST(COLUMN()-6,15,$C85/35,1)-BINOMDIST(0,15,$C85/35,1))/(1-BINOMDIST(0,15,$C85/35,1))-SUM($G85:T85)</f>
        <v>0</v>
      </c>
      <c r="W85" s="19">
        <f t="array" ref="W85">SUMPRODUCT(IF(COLUMN($G$2:$U$2)-6&gt;W$1,1-(COLUMN($G$2:$U$2)-6-W$1)/(COLUMN($G$2:$U$2)-6),1),$G85:$U85)</f>
        <v>0.77588334207925846</v>
      </c>
      <c r="X85" s="19">
        <f t="array" ref="X85">SUMPRODUCT(IF(COLUMN($G$2:$U$2)-6&gt;X$1,1-(COLUMN($G$2:$U$2)-6-X$1)/(COLUMN($G$2:$U$2)-6),1),$G85:$U85)</f>
        <v>0.95834234446103816</v>
      </c>
      <c r="Y85" s="19">
        <f t="array" ref="Y85">SUMPRODUCT(IF(COLUMN($G$2:$U$2)-6&gt;Y$1,1-(COLUMN($G$2:$U$2)-6-Y$1)/(COLUMN($G$2:$U$2)-6),1),$G85:$U85)</f>
        <v>0.99382956166764225</v>
      </c>
      <c r="Z85" s="19">
        <f t="array" ref="Z85">SUMPRODUCT(IF(COLUMN($G$2:$U$2)-6&gt;Z$1,1-(COLUMN($G$2:$U$2)-6-Z$1)/(COLUMN($G$2:$U$2)-6),1),$G85:$U85)</f>
        <v>0.9992722514309047</v>
      </c>
      <c r="AA85" s="19">
        <f t="array" ref="AA85">SUMPRODUCT(IF(COLUMN($G$2:$U$2)-6&gt;AA$1,1-(COLUMN($G$2:$U$2)-6-AA$1)/(COLUMN($G$2:$U$2)-6),1),$G85:$U85)</f>
        <v>0.99993141159686505</v>
      </c>
      <c r="AB85" s="19">
        <f t="array" ref="AB85">SUMPRODUCT(IF(COLUMN($G$2:$U$2)-6&gt;AB$1,1-(COLUMN($G$2:$U$2)-6-AB$1)/(COLUMN($G$2:$U$2)-6),1),$G85:$U85)</f>
        <v>0.99999482498376735</v>
      </c>
      <c r="AC85" s="19">
        <f t="array" ref="AC85">SUMPRODUCT(IF(COLUMN($G$2:$U$2)-6&gt;AC$1,1-(COLUMN($G$2:$U$2)-6-AC$1)/(COLUMN($G$2:$U$2)-6),1),$G85:$U85)</f>
        <v>0.99999968798281791</v>
      </c>
      <c r="AD85" s="19">
        <f t="array" ref="AD85">SUMPRODUCT(IF(COLUMN($G$2:$U$2)-6&gt;AD$1,1-(COLUMN($G$2:$U$2)-6-AD$1)/(COLUMN($G$2:$U$2)-6),1),$G85:$U85)</f>
        <v>0.99999998506472854</v>
      </c>
      <c r="AE85" s="19">
        <f t="array" ref="AE85">SUMPRODUCT(IF(COLUMN($G$2:$U$2)-6&gt;AE$1,1-(COLUMN($G$2:$U$2)-6-AE$1)/(COLUMN($G$2:$U$2)-6),1),$G85:$U85)</f>
        <v>0.99999999943958295</v>
      </c>
      <c r="AF85" s="19">
        <f t="array" ref="AF85">SUMPRODUCT(IF(COLUMN($G$2:$U$2)-6&gt;AF$1,1-(COLUMN($G$2:$U$2)-6-AF$1)/(COLUMN($G$2:$U$2)-6),1),$G85:$U85)</f>
        <v>0.99999999998386269</v>
      </c>
      <c r="AG85" s="19">
        <f t="array" ref="AG85">SUMPRODUCT(IF(COLUMN($G$2:$U$2)-6&gt;AG$1,1-(COLUMN($G$2:$U$2)-6-AG$1)/(COLUMN($G$2:$U$2)-6),1),$G85:$U85)</f>
        <v>0.99999999999965505</v>
      </c>
      <c r="AH85" s="19">
        <f t="array" ref="AH85">SUMPRODUCT(IF(COLUMN($G$2:$U$2)-6&gt;AH$1,1-(COLUMN($G$2:$U$2)-6-AH$1)/(COLUMN($G$2:$U$2)-6),1),$G85:$U85)</f>
        <v>0.99999999999999434</v>
      </c>
      <c r="AI85" s="19">
        <f t="array" ref="AI85">SUMPRODUCT(IF(COLUMN($G$2:$U$2)-6&gt;AI$1,1-(COLUMN($G$2:$U$2)-6-AI$1)/(COLUMN($G$2:$U$2)-6),1),$G85:$U85)</f>
        <v>0.99999999999999933</v>
      </c>
      <c r="AJ85" s="19">
        <f t="array" ref="AJ85">SUMPRODUCT(IF(COLUMN($G$2:$U$2)-6&gt;AJ$1,1-(COLUMN($G$2:$U$2)-6-AJ$1)/(COLUMN($G$2:$U$2)-6),1),$G85:$U85)</f>
        <v>0.99999999999999933</v>
      </c>
      <c r="AK85" s="19">
        <f t="array" ref="AK85">SUMPRODUCT(IF(COLUMN($G$2:$U$2)-6&gt;AK$1,1-(COLUMN($G$2:$U$2)-6-AK$1)/(COLUMN($G$2:$U$2)-6),1),$G85:$U85)</f>
        <v>0.99999999999999933</v>
      </c>
    </row>
    <row r="86" spans="1:37" x14ac:dyDescent="0.25">
      <c r="A86" s="5" t="s">
        <v>181</v>
      </c>
      <c r="B86" s="12" t="s">
        <v>180</v>
      </c>
      <c r="C86" s="18">
        <v>2.04</v>
      </c>
      <c r="D86" s="5" t="s">
        <v>231</v>
      </c>
      <c r="G86" s="19">
        <f t="shared" si="2"/>
        <v>0.63520495898446383</v>
      </c>
      <c r="H86" s="19">
        <f>(_xlfn.BINOM.DIST(COLUMN()-6,15,$C86/35,1)-BINOMDIST(0,15,$C86/35,1))/(1-BINOMDIST(0,15,$C86/35,1))-SUM($G86:G86)</f>
        <v>0.27520409023962777</v>
      </c>
      <c r="I86" s="19">
        <f>(_xlfn.BINOM.DIST(COLUMN()-6,15,$C86/35,1)-BINOMDIST(0,15,$C86/35,1))/(1-BINOMDIST(0,15,$C86/35,1))-SUM($G86:H86)</f>
        <v>7.3810805756017062E-2</v>
      </c>
      <c r="J86" s="19">
        <f>(_xlfn.BINOM.DIST(COLUMN()-6,15,$C86/35,1)-BINOMDIST(0,15,$C86/35,1))/(1-BINOMDIST(0,15,$C86/35,1))-SUM($G86:I86)</f>
        <v>1.3705161748386541E-2</v>
      </c>
      <c r="K86" s="19">
        <f>(_xlfn.BINOM.DIST(COLUMN()-6,15,$C86/35,1)-BINOMDIST(0,15,$C86/35,1))/(1-BINOMDIST(0,15,$C86/35,1))-SUM($G86:J86)</f>
        <v>1.8661640147682457E-3</v>
      </c>
      <c r="L86" s="19">
        <f>(_xlfn.BINOM.DIST(COLUMN()-6,15,$C86/35,1)-BINOMDIST(0,15,$C86/35,1))/(1-BINOMDIST(0,15,$C86/35,1))-SUM($G86:K86)</f>
        <v>1.9250478307675234E-4</v>
      </c>
      <c r="M86" s="19">
        <f>(_xlfn.BINOM.DIST(COLUMN()-6,15,$C86/35,1)-BINOMDIST(0,15,$C86/35,1))/(1-BINOMDIST(0,15,$C86/35,1))-SUM($G86:L86)</f>
        <v>1.5318948584086556E-5</v>
      </c>
      <c r="N86" s="19">
        <f>(_xlfn.BINOM.DIST(COLUMN()-6,15,$C86/35,1)-BINOMDIST(0,15,$C86/35,1))/(1-BINOMDIST(0,15,$C86/35,1))-SUM($G86:M86)</f>
        <v>9.4813880768818137E-7</v>
      </c>
      <c r="O86" s="19">
        <f>(_xlfn.BINOM.DIST(COLUMN()-6,15,$C86/35,1)-BINOMDIST(0,15,$C86/35,1))/(1-BINOMDIST(0,15,$C86/35,1))-SUM($G86:N86)</f>
        <v>4.5642604362683414E-8</v>
      </c>
      <c r="P86" s="19">
        <f>(_xlfn.BINOM.DIST(COLUMN()-6,15,$C86/35,1)-BINOMDIST(0,15,$C86/35,1))/(1-BINOMDIST(0,15,$C86/35,1))-SUM($G86:O86)</f>
        <v>1.6949803782750905E-9</v>
      </c>
      <c r="Q86" s="19">
        <f>(_xlfn.BINOM.DIST(COLUMN()-6,15,$C86/35,1)-BINOMDIST(0,15,$C86/35,1))/(1-BINOMDIST(0,15,$C86/35,1))-SUM($G86:P86)</f>
        <v>4.7685189130675099E-11</v>
      </c>
      <c r="R86" s="19">
        <f>(_xlfn.BINOM.DIST(COLUMN()-6,15,$C86/35,1)-BINOMDIST(0,15,$C86/35,1))/(1-BINOMDIST(0,15,$C86/35,1))-SUM($G86:Q86)</f>
        <v>9.8387964442281373E-13</v>
      </c>
      <c r="S86" s="19">
        <f>(_xlfn.BINOM.DIST(COLUMN()-6,15,$C86/35,1)-BINOMDIST(0,15,$C86/35,1))/(1-BINOMDIST(0,15,$C86/35,1))-SUM($G86:R86)</f>
        <v>1.4210854715202004E-14</v>
      </c>
      <c r="T86" s="19">
        <f>(_xlfn.BINOM.DIST(COLUMN()-6,15,$C86/35,1)-BINOMDIST(0,15,$C86/35,1))/(1-BINOMDIST(0,15,$C86/35,1))-SUM($G86:S86)</f>
        <v>0</v>
      </c>
      <c r="U86" s="19">
        <f>(_xlfn.BINOM.DIST(COLUMN()-6,15,$C86/35,1)-BINOMDIST(0,15,$C86/35,1))/(1-BINOMDIST(0,15,$C86/35,1))-SUM($G86:T86)</f>
        <v>0</v>
      </c>
      <c r="W86" s="19">
        <f t="array" ref="W86">SUMPRODUCT(IF(COLUMN($G$2:$U$2)-6&gt;W$1,1-(COLUMN($G$2:$U$2)-6-W$1)/(COLUMN($G$2:$U$2)-6),1),$G86:$U86)</f>
        <v>0.80124452557740722</v>
      </c>
      <c r="X86" s="19">
        <f t="array" ref="X86">SUMPRODUCT(IF(COLUMN($G$2:$U$2)-6&gt;X$1,1-(COLUMN($G$2:$U$2)-6-X$1)/(COLUMN($G$2:$U$2)-6),1),$G86:$U86)</f>
        <v>0.96728409217035027</v>
      </c>
      <c r="Y86" s="19">
        <f t="array" ref="Y86">SUMPRODUCT(IF(COLUMN($G$2:$U$2)-6&gt;Y$1,1-(COLUMN($G$2:$U$2)-6-Y$1)/(COLUMN($G$2:$U$2)-6),1),$G86:$U86)</f>
        <v>0.99572161364347966</v>
      </c>
      <c r="Z86" s="19">
        <f t="array" ref="Z86">SUMPRODUCT(IF(COLUMN($G$2:$U$2)-6&gt;Z$1,1-(COLUMN($G$2:$U$2)-6-Z$1)/(COLUMN($G$2:$U$2)-6),1),$G86:$U86)</f>
        <v>0.99955553319793633</v>
      </c>
      <c r="AA86" s="19">
        <f t="array" ref="AA86">SUMPRODUCT(IF(COLUMN($G$2:$U$2)-6&gt;AA$1,1-(COLUMN($G$2:$U$2)-6-AA$1)/(COLUMN($G$2:$U$2)-6),1),$G86:$U86)</f>
        <v>0.99996316231529681</v>
      </c>
      <c r="AB86" s="19">
        <f t="array" ref="AB86">SUMPRODUCT(IF(COLUMN($G$2:$U$2)-6&gt;AB$1,1-(COLUMN($G$2:$U$2)-6-AB$1)/(COLUMN($G$2:$U$2)-6),1),$G86:$U86)</f>
        <v>0.99999755862970341</v>
      </c>
      <c r="AC86" s="19">
        <f t="array" ref="AC86">SUMPRODUCT(IF(COLUMN($G$2:$U$2)-6&gt;AC$1,1-(COLUMN($G$2:$U$2)-6-AC$1)/(COLUMN($G$2:$U$2)-6),1),$G86:$U86)</f>
        <v>0.99999987081359742</v>
      </c>
      <c r="AD86" s="19">
        <f t="array" ref="AD86">SUMPRODUCT(IF(COLUMN($G$2:$U$2)-6&gt;AD$1,1-(COLUMN($G$2:$U$2)-6-AD$1)/(COLUMN($G$2:$U$2)-6),1),$G86:$U86)</f>
        <v>0.99999999457626498</v>
      </c>
      <c r="AE86" s="19">
        <f t="array" ref="AE86">SUMPRODUCT(IF(COLUMN($G$2:$U$2)-6&gt;AE$1,1-(COLUMN($G$2:$U$2)-6-AE$1)/(COLUMN($G$2:$U$2)-6),1),$G86:$U86)</f>
        <v>0.9999999998215815</v>
      </c>
      <c r="AF86" s="19">
        <f t="array" ref="AF86">SUMPRODUCT(IF(COLUMN($G$2:$U$2)-6&gt;AF$1,1-(COLUMN($G$2:$U$2)-6-AF$1)/(COLUMN($G$2:$U$2)-6),1),$G86:$U86)</f>
        <v>0.99999999999549771</v>
      </c>
      <c r="AG86" s="19">
        <f t="array" ref="AG86">SUMPRODUCT(IF(COLUMN($G$2:$U$2)-6&gt;AG$1,1-(COLUMN($G$2:$U$2)-6-AG$1)/(COLUMN($G$2:$U$2)-6),1),$G86:$U86)</f>
        <v>0.99999999999991585</v>
      </c>
      <c r="AH86" s="19">
        <f t="array" ref="AH86">SUMPRODUCT(IF(COLUMN($G$2:$U$2)-6&gt;AH$1,1-(COLUMN($G$2:$U$2)-6-AH$1)/(COLUMN($G$2:$U$2)-6),1),$G86:$U86)</f>
        <v>0.99999999999999889</v>
      </c>
      <c r="AI86" s="19">
        <f t="array" ref="AI86">SUMPRODUCT(IF(COLUMN($G$2:$U$2)-6&gt;AI$1,1-(COLUMN($G$2:$U$2)-6-AI$1)/(COLUMN($G$2:$U$2)-6),1),$G86:$U86)</f>
        <v>1</v>
      </c>
      <c r="AJ86" s="19">
        <f t="array" ref="AJ86">SUMPRODUCT(IF(COLUMN($G$2:$U$2)-6&gt;AJ$1,1-(COLUMN($G$2:$U$2)-6-AJ$1)/(COLUMN($G$2:$U$2)-6),1),$G86:$U86)</f>
        <v>1</v>
      </c>
      <c r="AK86" s="19">
        <f t="array" ref="AK86">SUMPRODUCT(IF(COLUMN($G$2:$U$2)-6&gt;AK$1,1-(COLUMN($G$2:$U$2)-6-AK$1)/(COLUMN($G$2:$U$2)-6),1),$G86:$U86)</f>
        <v>1</v>
      </c>
    </row>
    <row r="87" spans="1:37" x14ac:dyDescent="0.25">
      <c r="A87" s="5" t="s">
        <v>183</v>
      </c>
      <c r="B87" s="12" t="s">
        <v>182</v>
      </c>
      <c r="C87" s="18">
        <v>2.1320000000000001</v>
      </c>
      <c r="D87" s="5" t="s">
        <v>231</v>
      </c>
      <c r="G87" s="19">
        <f t="shared" si="2"/>
        <v>0.62093101985510324</v>
      </c>
      <c r="H87" s="19">
        <f>(_xlfn.BINOM.DIST(COLUMN()-6,15,$C87/35,1)-BINOMDIST(0,15,$C87/35,1))/(1-BINOMDIST(0,15,$C87/35,1))-SUM($G87:G87)</f>
        <v>0.28193910613111717</v>
      </c>
      <c r="I87" s="19">
        <f>(_xlfn.BINOM.DIST(COLUMN()-6,15,$C87/35,1)-BINOMDIST(0,15,$C87/35,1))/(1-BINOMDIST(0,15,$C87/35,1))-SUM($G87:H87)</f>
        <v>7.9248552447467091E-2</v>
      </c>
      <c r="J87" s="19">
        <f>(_xlfn.BINOM.DIST(COLUMN()-6,15,$C87/35,1)-BINOMDIST(0,15,$C87/35,1))/(1-BINOMDIST(0,15,$C87/35,1))-SUM($G87:I87)</f>
        <v>1.5421496332420626E-2</v>
      </c>
      <c r="K87" s="19">
        <f>(_xlfn.BINOM.DIST(COLUMN()-6,15,$C87/35,1)-BINOMDIST(0,15,$C87/35,1))/(1-BINOMDIST(0,15,$C87/35,1))-SUM($G87:J87)</f>
        <v>2.2007115248140474E-3</v>
      </c>
      <c r="L87" s="19">
        <f>(_xlfn.BINOM.DIST(COLUMN()-6,15,$C87/35,1)-BINOMDIST(0,15,$C87/35,1))/(1-BINOMDIST(0,15,$C87/35,1))-SUM($G87:K87)</f>
        <v>2.379171722701745E-4</v>
      </c>
      <c r="M87" s="19">
        <f>(_xlfn.BINOM.DIST(COLUMN()-6,15,$C87/35,1)-BINOMDIST(0,15,$C87/35,1))/(1-BINOMDIST(0,15,$C87/35,1))-SUM($G87:L87)</f>
        <v>1.9841942234366527E-5</v>
      </c>
      <c r="N87" s="19">
        <f>(_xlfn.BINOM.DIST(COLUMN()-6,15,$C87/35,1)-BINOMDIST(0,15,$C87/35,1))/(1-BINOMDIST(0,15,$C87/35,1))-SUM($G87:M87)</f>
        <v>1.2870579542134664E-6</v>
      </c>
      <c r="O87" s="19">
        <f>(_xlfn.BINOM.DIST(COLUMN()-6,15,$C87/35,1)-BINOMDIST(0,15,$C87/35,1))/(1-BINOMDIST(0,15,$C87/35,1))-SUM($G87:N87)</f>
        <v>6.4933312060588833E-8</v>
      </c>
      <c r="P87" s="19">
        <f>(_xlfn.BINOM.DIST(COLUMN()-6,15,$C87/35,1)-BINOMDIST(0,15,$C87/35,1))/(1-BINOMDIST(0,15,$C87/35,1))-SUM($G87:O87)</f>
        <v>2.5271599257692401E-9</v>
      </c>
      <c r="Q87" s="19">
        <f>(_xlfn.BINOM.DIST(COLUMN()-6,15,$C87/35,1)-BINOMDIST(0,15,$C87/35,1))/(1-BINOMDIST(0,15,$C87/35,1))-SUM($G87:P87)</f>
        <v>7.4511730119297681E-11</v>
      </c>
      <c r="R87" s="19">
        <f>(_xlfn.BINOM.DIST(COLUMN()-6,15,$C87/35,1)-BINOMDIST(0,15,$C87/35,1))/(1-BINOMDIST(0,15,$C87/35,1))-SUM($G87:Q87)</f>
        <v>1.6109336087311021E-12</v>
      </c>
      <c r="S87" s="19">
        <f>(_xlfn.BINOM.DIST(COLUMN()-6,15,$C87/35,1)-BINOMDIST(0,15,$C87/35,1))/(1-BINOMDIST(0,15,$C87/35,1))-SUM($G87:R87)</f>
        <v>2.4202861936828413E-14</v>
      </c>
      <c r="T87" s="19">
        <f>(_xlfn.BINOM.DIST(COLUMN()-6,15,$C87/35,1)-BINOMDIST(0,15,$C87/35,1))/(1-BINOMDIST(0,15,$C87/35,1))-SUM($G87:S87)</f>
        <v>0</v>
      </c>
      <c r="U87" s="19">
        <f>(_xlfn.BINOM.DIST(COLUMN()-6,15,$C87/35,1)-BINOMDIST(0,15,$C87/35,1))/(1-BINOMDIST(0,15,$C87/35,1))-SUM($G87:T87)</f>
        <v>0</v>
      </c>
      <c r="W87" s="19">
        <f t="array" ref="W87">SUMPRODUCT(IF(COLUMN($G$2:$U$2)-6&gt;W$1,1-(COLUMN($G$2:$U$2)-6-W$1)/(COLUMN($G$2:$U$2)-6),1),$G87:$U87)</f>
        <v>0.79265492923978931</v>
      </c>
      <c r="X87" s="19">
        <f t="array" ref="X87">SUMPRODUCT(IF(COLUMN($G$2:$U$2)-6&gt;X$1,1-(COLUMN($G$2:$U$2)-6-X$1)/(COLUMN($G$2:$U$2)-6),1),$G87:$U87)</f>
        <v>0.96437883862447582</v>
      </c>
      <c r="Y87" s="19">
        <f t="array" ref="Y87">SUMPRODUCT(IF(COLUMN($G$2:$U$2)-6&gt;Y$1,1-(COLUMN($G$2:$U$2)-6-Y$1)/(COLUMN($G$2:$U$2)-6),1),$G87:$U87)</f>
        <v>0.99513319494360331</v>
      </c>
      <c r="Z87" s="19">
        <f t="array" ref="Z87">SUMPRODUCT(IF(COLUMN($G$2:$U$2)-6&gt;Z$1,1-(COLUMN($G$2:$U$2)-6-Z$1)/(COLUMN($G$2:$U$2)-6),1),$G87:$U87)</f>
        <v>0.99947136711357532</v>
      </c>
      <c r="AA87" s="19">
        <f t="array" ref="AA87">SUMPRODUCT(IF(COLUMN($G$2:$U$2)-6&gt;AA$1,1-(COLUMN($G$2:$U$2)-6-AA$1)/(COLUMN($G$2:$U$2)-6),1),$G87:$U87)</f>
        <v>0.99995416520044234</v>
      </c>
      <c r="AB87" s="19">
        <f t="array" ref="AB87">SUMPRODUCT(IF(COLUMN($G$2:$U$2)-6&gt;AB$1,1-(COLUMN($G$2:$U$2)-6-AB$1)/(COLUMN($G$2:$U$2)-6),1),$G87:$U87)</f>
        <v>0.9999968209823461</v>
      </c>
      <c r="AC87" s="19">
        <f t="array" ref="AC87">SUMPRODUCT(IF(COLUMN($G$2:$U$2)-6&gt;AC$1,1-(COLUMN($G$2:$U$2)-6-AC$1)/(COLUMN($G$2:$U$2)-6),1),$G87:$U87)</f>
        <v>0.99999982390220488</v>
      </c>
      <c r="AD87" s="19">
        <f t="array" ref="AD87">SUMPRODUCT(IF(COLUMN($G$2:$U$2)-6&gt;AD$1,1-(COLUMN($G$2:$U$2)-6-AD$1)/(COLUMN($G$2:$U$2)-6),1),$G87:$U87)</f>
        <v>0.99999999225888758</v>
      </c>
      <c r="AE87" s="19">
        <f t="array" ref="AE87">SUMPRODUCT(IF(COLUMN($G$2:$U$2)-6&gt;AE$1,1-(COLUMN($G$2:$U$2)-6-AE$1)/(COLUMN($G$2:$U$2)-6),1),$G87:$U87)</f>
        <v>0.99999999973332609</v>
      </c>
      <c r="AF87" s="19">
        <f t="array" ref="AF87">SUMPRODUCT(IF(COLUMN($G$2:$U$2)-6&gt;AF$1,1-(COLUMN($G$2:$U$2)-6-AF$1)/(COLUMN($G$2:$U$2)-6),1),$G87:$U87)</f>
        <v>0.99999999999295197</v>
      </c>
      <c r="AG87" s="19">
        <f t="array" ref="AG87">SUMPRODUCT(IF(COLUMN($G$2:$U$2)-6&gt;AG$1,1-(COLUMN($G$2:$U$2)-6-AG$1)/(COLUMN($G$2:$U$2)-6),1),$G87:$U87)</f>
        <v>0.99999999999986178</v>
      </c>
      <c r="AH87" s="19">
        <f t="array" ref="AH87">SUMPRODUCT(IF(COLUMN($G$2:$U$2)-6&gt;AH$1,1-(COLUMN($G$2:$U$2)-6-AH$1)/(COLUMN($G$2:$U$2)-6),1),$G87:$U87)</f>
        <v>0.99999999999999789</v>
      </c>
      <c r="AI87" s="19">
        <f t="array" ref="AI87">SUMPRODUCT(IF(COLUMN($G$2:$U$2)-6&gt;AI$1,1-(COLUMN($G$2:$U$2)-6-AI$1)/(COLUMN($G$2:$U$2)-6),1),$G87:$U87)</f>
        <v>0.99999999999999978</v>
      </c>
      <c r="AJ87" s="19">
        <f t="array" ref="AJ87">SUMPRODUCT(IF(COLUMN($G$2:$U$2)-6&gt;AJ$1,1-(COLUMN($G$2:$U$2)-6-AJ$1)/(COLUMN($G$2:$U$2)-6),1),$G87:$U87)</f>
        <v>0.99999999999999978</v>
      </c>
      <c r="AK87" s="19">
        <f t="array" ref="AK87">SUMPRODUCT(IF(COLUMN($G$2:$U$2)-6&gt;AK$1,1-(COLUMN($G$2:$U$2)-6-AK$1)/(COLUMN($G$2:$U$2)-6),1),$G87:$U87)</f>
        <v>0.99999999999999978</v>
      </c>
    </row>
    <row r="88" spans="1:37" x14ac:dyDescent="0.25">
      <c r="A88" s="5" t="s">
        <v>185</v>
      </c>
      <c r="B88" s="4" t="s">
        <v>184</v>
      </c>
      <c r="C88" s="20">
        <v>4.83</v>
      </c>
      <c r="D88" s="5" t="s">
        <v>231</v>
      </c>
      <c r="G88" s="19">
        <f t="shared" si="2"/>
        <v>0.29014070850417445</v>
      </c>
      <c r="H88" s="19">
        <f>(_xlfn.BINOM.DIST(COLUMN()-6,15,$C88/35,1)-BINOMDIST(0,15,$C88/35,1))/(1-BINOMDIST(0,15,$C88/35,1))-SUM($G88:G88)</f>
        <v>0.32514608400815853</v>
      </c>
      <c r="I88" s="19">
        <f>(_xlfn.BINOM.DIST(COLUMN()-6,15,$C88/35,1)-BINOMDIST(0,15,$C88/35,1))/(1-BINOMDIST(0,15,$C88/35,1))-SUM($G88:H88)</f>
        <v>0.22556538078524213</v>
      </c>
      <c r="J88" s="19">
        <f>(_xlfn.BINOM.DIST(COLUMN()-6,15,$C88/35,1)-BINOMDIST(0,15,$C88/35,1))/(1-BINOMDIST(0,15,$C88/35,1))-SUM($G88:I88)</f>
        <v>0.10833418520312121</v>
      </c>
      <c r="K88" s="19">
        <f>(_xlfn.BINOM.DIST(COLUMN()-6,15,$C88/35,1)-BINOMDIST(0,15,$C88/35,1))/(1-BINOMDIST(0,15,$C88/35,1))-SUM($G88:J88)</f>
        <v>3.8155752468291615E-2</v>
      </c>
      <c r="L88" s="19">
        <f>(_xlfn.BINOM.DIST(COLUMN()-6,15,$C88/35,1)-BINOMDIST(0,15,$C88/35,1))/(1-BINOMDIST(0,15,$C88/35,1))-SUM($G88:K88)</f>
        <v>1.0180769220077934E-2</v>
      </c>
      <c r="M88" s="19">
        <f>(_xlfn.BINOM.DIST(COLUMN()-6,15,$C88/35,1)-BINOMDIST(0,15,$C88/35,1))/(1-BINOMDIST(0,15,$C88/35,1))-SUM($G88:L88)</f>
        <v>2.0955444765223818E-3</v>
      </c>
      <c r="N88" s="19">
        <f>(_xlfn.BINOM.DIST(COLUMN()-6,15,$C88/35,1)-BINOMDIST(0,15,$C88/35,1))/(1-BINOMDIST(0,15,$C88/35,1))-SUM($G88:M88)</f>
        <v>3.3548159832974545E-4</v>
      </c>
      <c r="O88" s="19">
        <f>(_xlfn.BINOM.DIST(COLUMN()-6,15,$C88/35,1)-BINOMDIST(0,15,$C88/35,1))/(1-BINOMDIST(0,15,$C88/35,1))-SUM($G88:N88)</f>
        <v>4.1773037378955991E-5</v>
      </c>
      <c r="P88" s="19">
        <f>(_xlfn.BINOM.DIST(COLUMN()-6,15,$C88/35,1)-BINOMDIST(0,15,$C88/35,1))/(1-BINOMDIST(0,15,$C88/35,1))-SUM($G88:O88)</f>
        <v>4.0125376972177662E-6</v>
      </c>
      <c r="Q88" s="19">
        <f>(_xlfn.BINOM.DIST(COLUMN()-6,15,$C88/35,1)-BINOMDIST(0,15,$C88/35,1))/(1-BINOMDIST(0,15,$C88/35,1))-SUM($G88:P88)</f>
        <v>2.9199019302428297E-7</v>
      </c>
      <c r="R88" s="19">
        <f>(_xlfn.BINOM.DIST(COLUMN()-6,15,$C88/35,1)-BINOMDIST(0,15,$C88/35,1))/(1-BINOMDIST(0,15,$C88/35,1))-SUM($G88:Q88)</f>
        <v>1.5581843371137438E-8</v>
      </c>
      <c r="S88" s="19">
        <f>(_xlfn.BINOM.DIST(COLUMN()-6,15,$C88/35,1)-BINOMDIST(0,15,$C88/35,1))/(1-BINOMDIST(0,15,$C88/35,1))-SUM($G88:R88)</f>
        <v>5.7566318378832193E-10</v>
      </c>
      <c r="T88" s="19">
        <f>(_xlfn.BINOM.DIST(COLUMN()-6,15,$C88/35,1)-BINOMDIST(0,15,$C88/35,1))/(1-BINOMDIST(0,15,$C88/35,1))-SUM($G88:S88)</f>
        <v>1.3165801782122344E-11</v>
      </c>
      <c r="U88" s="19">
        <f>(_xlfn.BINOM.DIST(COLUMN()-6,15,$C88/35,1)-BINOMDIST(0,15,$C88/35,1))/(1-BINOMDIST(0,15,$C88/35,1))-SUM($G88:T88)</f>
        <v>1.404432126150823E-13</v>
      </c>
      <c r="W88" s="19">
        <f t="array" ref="W88">SUMPRODUCT(IF(COLUMN($G$2:$U$2)-6&gt;W$1,1-(COLUMN($G$2:$U$2)-6-W$1)/(COLUMN($G$2:$U$2)-6),1),$G88:$U88)</f>
        <v>0.56466007172153909</v>
      </c>
      <c r="X88" s="19">
        <f t="array" ref="X88">SUMPRODUCT(IF(COLUMN($G$2:$U$2)-6&gt;X$1,1-(COLUMN($G$2:$U$2)-6-X$1)/(COLUMN($G$2:$U$2)-6),1),$G88:$U88)</f>
        <v>0.83917943493890335</v>
      </c>
      <c r="Y88" s="19">
        <f t="array" ref="Y88">SUMPRODUCT(IF(COLUMN($G$2:$U$2)-6&gt;Y$1,1-(COLUMN($G$2:$U$2)-6-Y$1)/(COLUMN($G$2:$U$2)-6),1),$G88:$U88)</f>
        <v>0.95112575615218853</v>
      </c>
      <c r="Z88" s="19">
        <f t="array" ref="Z88">SUMPRODUCT(IF(COLUMN($G$2:$U$2)-6&gt;Z$1,1-(COLUMN($G$2:$U$2)-6-Z$1)/(COLUMN($G$2:$U$2)-6),1),$G88:$U88)</f>
        <v>0.98788361710372596</v>
      </c>
      <c r="AA88" s="19">
        <f t="array" ref="AA88">SUMPRODUCT(IF(COLUMN($G$2:$U$2)-6&gt;AA$1,1-(COLUMN($G$2:$U$2)-6-AA$1)/(COLUMN($G$2:$U$2)-6),1),$G88:$U88)</f>
        <v>0.9975579317544836</v>
      </c>
      <c r="AB88" s="19">
        <f t="array" ref="AB88">SUMPRODUCT(IF(COLUMN($G$2:$U$2)-6&gt;AB$1,1-(COLUMN($G$2:$U$2)-6-AB$1)/(COLUMN($G$2:$U$2)-6),1),$G88:$U88)</f>
        <v>0.99960109591158297</v>
      </c>
      <c r="AC88" s="19">
        <f t="array" ref="AC88">SUMPRODUCT(IF(COLUMN($G$2:$U$2)-6&gt;AC$1,1-(COLUMN($G$2:$U$2)-6-AC$1)/(COLUMN($G$2:$U$2)-6),1),$G88:$U88)</f>
        <v>0.99994746519866906</v>
      </c>
      <c r="AD88" s="19">
        <f t="array" ref="AD88">SUMPRODUCT(IF(COLUMN($G$2:$U$2)-6&gt;AD$1,1-(COLUMN($G$2:$U$2)-6-AD$1)/(COLUMN($G$2:$U$2)-6),1),$G88:$U88)</f>
        <v>0.99999447098910921</v>
      </c>
      <c r="AE88" s="19">
        <f t="array" ref="AE88">SUMPRODUCT(IF(COLUMN($G$2:$U$2)-6&gt;AE$1,1-(COLUMN($G$2:$U$2)-6-AE$1)/(COLUMN($G$2:$U$2)-6),1),$G88:$U88)</f>
        <v>0.99999954157975812</v>
      </c>
      <c r="AF88" s="19">
        <f t="array" ref="AF88">SUMPRODUCT(IF(COLUMN($G$2:$U$2)-6&gt;AF$1,1-(COLUMN($G$2:$U$2)-6-AF$1)/(COLUMN($G$2:$U$2)-6),1),$G88:$U88)</f>
        <v>0.99999997072180924</v>
      </c>
      <c r="AG88" s="19">
        <f t="array" ref="AG88">SUMPRODUCT(IF(COLUMN($G$2:$U$2)-6&gt;AG$1,1-(COLUMN($G$2:$U$2)-6-AG$1)/(COLUMN($G$2:$U$2)-6),1),$G88:$U88)</f>
        <v>0.9999999986100907</v>
      </c>
      <c r="AH88" s="19">
        <f t="array" ref="AH88">SUMPRODUCT(IF(COLUMN($G$2:$U$2)-6&gt;AH$1,1-(COLUMN($G$2:$U$2)-6-AH$1)/(COLUMN($G$2:$U$2)-6),1),$G88:$U88)</f>
        <v>0.99999999995380928</v>
      </c>
      <c r="AI88" s="19">
        <f t="array" ref="AI88">SUMPRODUCT(IF(COLUMN($G$2:$U$2)-6&gt;AI$1,1-(COLUMN($G$2:$U$2)-6-AI$1)/(COLUMN($G$2:$U$2)-6),1),$G88:$U88)</f>
        <v>0.99999999999904077</v>
      </c>
      <c r="AJ88" s="19">
        <f t="array" ref="AJ88">SUMPRODUCT(IF(COLUMN($G$2:$U$2)-6&gt;AJ$1,1-(COLUMN($G$2:$U$2)-6-AJ$1)/(COLUMN($G$2:$U$2)-6),1),$G88:$U88)</f>
        <v>0.99999999999999067</v>
      </c>
      <c r="AK88" s="19">
        <f t="array" ref="AK88">SUMPRODUCT(IF(COLUMN($G$2:$U$2)-6&gt;AK$1,1-(COLUMN($G$2:$U$2)-6-AK$1)/(COLUMN($G$2:$U$2)-6),1),$G88:$U88)</f>
        <v>1</v>
      </c>
    </row>
    <row r="89" spans="1:37" x14ac:dyDescent="0.25">
      <c r="A89" s="5" t="s">
        <v>187</v>
      </c>
      <c r="B89" s="12" t="s">
        <v>186</v>
      </c>
      <c r="C89" s="18">
        <v>2.42</v>
      </c>
      <c r="D89" s="5" t="s">
        <v>231</v>
      </c>
      <c r="G89" s="19">
        <f t="shared" si="2"/>
        <v>0.57752399324629378</v>
      </c>
      <c r="H89" s="19">
        <f>(_xlfn.BINOM.DIST(COLUMN()-6,15,$C89/35,1)-BINOMDIST(0,15,$C89/35,1))/(1-BINOMDIST(0,15,$C89/35,1))-SUM($G89:G89)</f>
        <v>0.30028411435212476</v>
      </c>
      <c r="I89" s="19">
        <f>(_xlfn.BINOM.DIST(COLUMN()-6,15,$C89/35,1)-BINOMDIST(0,15,$C89/35,1))/(1-BINOMDIST(0,15,$C89/35,1))-SUM($G89:H89)</f>
        <v>9.6653757289930753E-2</v>
      </c>
      <c r="J89" s="19">
        <f>(_xlfn.BINOM.DIST(COLUMN()-6,15,$C89/35,1)-BINOMDIST(0,15,$C89/35,1))/(1-BINOMDIST(0,15,$C89/35,1))-SUM($G89:I89)</f>
        <v>2.1537945915435674E-2</v>
      </c>
      <c r="K89" s="19">
        <f>(_xlfn.BINOM.DIST(COLUMN()-6,15,$C89/35,1)-BINOMDIST(0,15,$C89/35,1))/(1-BINOMDIST(0,15,$C89/35,1))-SUM($G89:J89)</f>
        <v>3.5195833042904745E-3</v>
      </c>
      <c r="L89" s="19">
        <f>(_xlfn.BINOM.DIST(COLUMN()-6,15,$C89/35,1)-BINOMDIST(0,15,$C89/35,1))/(1-BINOMDIST(0,15,$C89/35,1))-SUM($G89:K89)</f>
        <v>4.3571677902520811E-4</v>
      </c>
      <c r="M89" s="19">
        <f>(_xlfn.BINOM.DIST(COLUMN()-6,15,$C89/35,1)-BINOMDIST(0,15,$C89/35,1))/(1-BINOMDIST(0,15,$C89/35,1))-SUM($G89:L89)</f>
        <v>4.1611468241553595E-5</v>
      </c>
      <c r="N89" s="19">
        <f>(_xlfn.BINOM.DIST(COLUMN()-6,15,$C89/35,1)-BINOMDIST(0,15,$C89/35,1))/(1-BINOMDIST(0,15,$C89/35,1))-SUM($G89:M89)</f>
        <v>3.0908457071543438E-6</v>
      </c>
      <c r="O89" s="19">
        <f>(_xlfn.BINOM.DIST(COLUMN()-6,15,$C89/35,1)-BINOMDIST(0,15,$C89/35,1))/(1-BINOMDIST(0,15,$C89/35,1))-SUM($G89:N89)</f>
        <v>1.7856533074400716E-7</v>
      </c>
      <c r="P89" s="19">
        <f>(_xlfn.BINOM.DIST(COLUMN()-6,15,$C89/35,1)-BINOMDIST(0,15,$C89/35,1))/(1-BINOMDIST(0,15,$C89/35,1))-SUM($G89:O89)</f>
        <v>7.9581603529277345E-9</v>
      </c>
      <c r="Q89" s="19">
        <f>(_xlfn.BINOM.DIST(COLUMN()-6,15,$C89/35,1)-BINOMDIST(0,15,$C89/35,1))/(1-BINOMDIST(0,15,$C89/35,1))-SUM($G89:P89)</f>
        <v>2.6869184654998435E-10</v>
      </c>
      <c r="R89" s="19">
        <f>(_xlfn.BINOM.DIST(COLUMN()-6,15,$C89/35,1)-BINOMDIST(0,15,$C89/35,1))/(1-BINOMDIST(0,15,$C89/35,1))-SUM($G89:Q89)</f>
        <v>6.6523453412514755E-12</v>
      </c>
      <c r="S89" s="19">
        <f>(_xlfn.BINOM.DIST(COLUMN()-6,15,$C89/35,1)-BINOMDIST(0,15,$C89/35,1))/(1-BINOMDIST(0,15,$C89/35,1))-SUM($G89:R89)</f>
        <v>1.1435297153639112E-13</v>
      </c>
      <c r="T89" s="19">
        <f>(_xlfn.BINOM.DIST(COLUMN()-6,15,$C89/35,1)-BINOMDIST(0,15,$C89/35,1))/(1-BINOMDIST(0,15,$C89/35,1))-SUM($G89:S89)</f>
        <v>0</v>
      </c>
      <c r="U89" s="19">
        <f>(_xlfn.BINOM.DIST(COLUMN()-6,15,$C89/35,1)-BINOMDIST(0,15,$C89/35,1))/(1-BINOMDIST(0,15,$C89/35,1))-SUM($G89:T89)</f>
        <v>0</v>
      </c>
      <c r="W89" s="19">
        <f t="array" ref="W89">SUMPRODUCT(IF(COLUMN($G$2:$U$2)-6&gt;W$1,1-(COLUMN($G$2:$U$2)-6-W$1)/(COLUMN($G$2:$U$2)-6),1),$G89:$U89)</f>
        <v>0.76605134363446226</v>
      </c>
      <c r="X89" s="19">
        <f t="array" ref="X89">SUMPRODUCT(IF(COLUMN($G$2:$U$2)-6&gt;X$1,1-(COLUMN($G$2:$U$2)-6-X$1)/(COLUMN($G$2:$U$2)-6),1),$G89:$U89)</f>
        <v>0.9545786940226304</v>
      </c>
      <c r="Y89" s="19">
        <f t="array" ref="Y89">SUMPRODUCT(IF(COLUMN($G$2:$U$2)-6&gt;Y$1,1-(COLUMN($G$2:$U$2)-6-Y$1)/(COLUMN($G$2:$U$2)-6),1),$G89:$U89)</f>
        <v>0.99296398723473656</v>
      </c>
      <c r="Z89" s="19">
        <f t="array" ref="Z89">SUMPRODUCT(IF(COLUMN($G$2:$U$2)-6&gt;Z$1,1-(COLUMN($G$2:$U$2)-6-Z$1)/(COLUMN($G$2:$U$2)-6),1),$G89:$U89)</f>
        <v>0.99913136135019875</v>
      </c>
      <c r="AA89" s="19">
        <f t="array" ref="AA89">SUMPRODUCT(IF(COLUMN($G$2:$U$2)-6&gt;AA$1,1-(COLUMN($G$2:$U$2)-6-AA$1)/(COLUMN($G$2:$U$2)-6),1),$G89:$U89)</f>
        <v>0.99991424898680226</v>
      </c>
      <c r="AB89" s="19">
        <f t="array" ref="AB89">SUMPRODUCT(IF(COLUMN($G$2:$U$2)-6&gt;AB$1,1-(COLUMN($G$2:$U$2)-6-AB$1)/(COLUMN($G$2:$U$2)-6),1),$G89:$U89)</f>
        <v>0.99999321996254753</v>
      </c>
      <c r="AC89" s="19">
        <f t="array" ref="AC89">SUMPRODUCT(IF(COLUMN($G$2:$U$2)-6&gt;AC$1,1-(COLUMN($G$2:$U$2)-6-AC$1)/(COLUMN($G$2:$U$2)-6),1),$G89:$U89)</f>
        <v>0.9999995714751222</v>
      </c>
      <c r="AD89" s="19">
        <f t="array" ref="AD89">SUMPRODUCT(IF(COLUMN($G$2:$U$2)-6&gt;AD$1,1-(COLUMN($G$2:$U$2)-6-AD$1)/(COLUMN($G$2:$U$2)-6),1),$G89:$U89)</f>
        <v>0.99999997849223365</v>
      </c>
      <c r="AE89" s="19">
        <f t="array" ref="AE89">SUMPRODUCT(IF(COLUMN($G$2:$U$2)-6&gt;AE$1,1-(COLUMN($G$2:$U$2)-6-AE$1)/(COLUMN($G$2:$U$2)-6),1),$G89:$U89)</f>
        <v>0.99999999915363158</v>
      </c>
      <c r="AF89" s="19">
        <f t="array" ref="AF89">SUMPRODUCT(IF(COLUMN($G$2:$U$2)-6&gt;AF$1,1-(COLUMN($G$2:$U$2)-6-AF$1)/(COLUMN($G$2:$U$2)-6),1),$G89:$U89)</f>
        <v>0.99999999997443734</v>
      </c>
      <c r="AG89" s="19">
        <f t="array" ref="AG89">SUMPRODUCT(IF(COLUMN($G$2:$U$2)-6&gt;AG$1,1-(COLUMN($G$2:$U$2)-6-AG$1)/(COLUMN($G$2:$U$2)-6),1),$G89:$U89)</f>
        <v>0.99999999999942712</v>
      </c>
      <c r="AH89" s="19">
        <f t="array" ref="AH89">SUMPRODUCT(IF(COLUMN($G$2:$U$2)-6&gt;AH$1,1-(COLUMN($G$2:$U$2)-6-AH$1)/(COLUMN($G$2:$U$2)-6),1),$G89:$U89)</f>
        <v>0.99999999999999023</v>
      </c>
      <c r="AI89" s="19">
        <f t="array" ref="AI89">SUMPRODUCT(IF(COLUMN($G$2:$U$2)-6&gt;AI$1,1-(COLUMN($G$2:$U$2)-6-AI$1)/(COLUMN($G$2:$U$2)-6),1),$G89:$U89)</f>
        <v>0.999999999999999</v>
      </c>
      <c r="AJ89" s="19">
        <f t="array" ref="AJ89">SUMPRODUCT(IF(COLUMN($G$2:$U$2)-6&gt;AJ$1,1-(COLUMN($G$2:$U$2)-6-AJ$1)/(COLUMN($G$2:$U$2)-6),1),$G89:$U89)</f>
        <v>0.999999999999999</v>
      </c>
      <c r="AK89" s="19">
        <f t="array" ref="AK89">SUMPRODUCT(IF(COLUMN($G$2:$U$2)-6&gt;AK$1,1-(COLUMN($G$2:$U$2)-6-AK$1)/(COLUMN($G$2:$U$2)-6),1),$G89:$U89)</f>
        <v>0.999999999999999</v>
      </c>
    </row>
    <row r="90" spans="1:37" x14ac:dyDescent="0.25">
      <c r="A90" s="5" t="s">
        <v>189</v>
      </c>
      <c r="B90" s="4" t="s">
        <v>188</v>
      </c>
      <c r="C90" s="20">
        <v>3.75</v>
      </c>
      <c r="D90" s="5" t="s">
        <v>231</v>
      </c>
      <c r="G90" s="19">
        <f t="shared" si="2"/>
        <v>0.40236359469519478</v>
      </c>
      <c r="H90" s="19">
        <f>(_xlfn.BINOM.DIST(COLUMN()-6,15,$C90/35,1)-BINOMDIST(0,15,$C90/35,1))/(1-BINOMDIST(0,15,$C90/35,1))-SUM($G90:G90)</f>
        <v>0.33798541954396366</v>
      </c>
      <c r="I90" s="19">
        <f>(_xlfn.BINOM.DIST(COLUMN()-6,15,$C90/35,1)-BINOMDIST(0,15,$C90/35,1))/(1-BINOMDIST(0,15,$C90/35,1))-SUM($G90:H90)</f>
        <v>0.17575241816286102</v>
      </c>
      <c r="J90" s="19">
        <f>(_xlfn.BINOM.DIST(COLUMN()-6,15,$C90/35,1)-BINOMDIST(0,15,$C90/35,1))/(1-BINOMDIST(0,15,$C90/35,1))-SUM($G90:I90)</f>
        <v>6.3270870538630009E-2</v>
      </c>
      <c r="K90" s="19">
        <f>(_xlfn.BINOM.DIST(COLUMN()-6,15,$C90/35,1)-BINOMDIST(0,15,$C90/35,1))/(1-BINOMDIST(0,15,$C90/35,1))-SUM($G90:J90)</f>
        <v>1.6703509822198259E-2</v>
      </c>
      <c r="L90" s="19">
        <f>(_xlfn.BINOM.DIST(COLUMN()-6,15,$C90/35,1)-BINOMDIST(0,15,$C90/35,1))/(1-BINOMDIST(0,15,$C90/35,1))-SUM($G90:K90)</f>
        <v>3.3407019644396962E-3</v>
      </c>
      <c r="M90" s="19">
        <f>(_xlfn.BINOM.DIST(COLUMN()-6,15,$C90/35,1)-BINOMDIST(0,15,$C90/35,1))/(1-BINOMDIST(0,15,$C90/35,1))-SUM($G90:L90)</f>
        <v>5.1542258879921921E-4</v>
      </c>
      <c r="N90" s="19">
        <f>(_xlfn.BINOM.DIST(COLUMN()-6,15,$C90/35,1)-BINOMDIST(0,15,$C90/35,1))/(1-BINOMDIST(0,15,$C90/35,1))-SUM($G90:M90)</f>
        <v>6.1850710655897423E-5</v>
      </c>
      <c r="O90" s="19">
        <f>(_xlfn.BINOM.DIST(COLUMN()-6,15,$C90/35,1)-BINOMDIST(0,15,$C90/35,1))/(1-BINOMDIST(0,15,$C90/35,1))-SUM($G90:N90)</f>
        <v>5.7727329945134187E-6</v>
      </c>
      <c r="P90" s="19">
        <f>(_xlfn.BINOM.DIST(COLUMN()-6,15,$C90/35,1)-BINOMDIST(0,15,$C90/35,1))/(1-BINOMDIST(0,15,$C90/35,1))-SUM($G90:O90)</f>
        <v>4.1563677566358592E-7</v>
      </c>
      <c r="Q90" s="19">
        <f>(_xlfn.BINOM.DIST(COLUMN()-6,15,$C90/35,1)-BINOMDIST(0,15,$C90/35,1))/(1-BINOMDIST(0,15,$C90/35,1))-SUM($G90:P90)</f>
        <v>2.2671096777671096E-8</v>
      </c>
      <c r="R90" s="19">
        <f>(_xlfn.BINOM.DIST(COLUMN()-6,15,$C90/35,1)-BINOMDIST(0,15,$C90/35,1))/(1-BINOMDIST(0,15,$C90/35,1))-SUM($G90:Q90)</f>
        <v>9.0684393327933321E-10</v>
      </c>
      <c r="S90" s="19">
        <f>(_xlfn.BINOM.DIST(COLUMN()-6,15,$C90/35,1)-BINOMDIST(0,15,$C90/35,1))/(1-BINOMDIST(0,15,$C90/35,1))-SUM($G90:R90)</f>
        <v>2.5112689705508728E-11</v>
      </c>
      <c r="T90" s="19">
        <f>(_xlfn.BINOM.DIST(COLUMN()-6,15,$C90/35,1)-BINOMDIST(0,15,$C90/35,1))/(1-BINOMDIST(0,15,$C90/35,1))-SUM($G90:S90)</f>
        <v>4.3032244434471068E-13</v>
      </c>
      <c r="U90" s="19">
        <f>(_xlfn.BINOM.DIST(COLUMN()-6,15,$C90/35,1)-BINOMDIST(0,15,$C90/35,1))/(1-BINOMDIST(0,15,$C90/35,1))-SUM($G90:T90)</f>
        <v>3.5527136788005009E-15</v>
      </c>
      <c r="W90" s="19">
        <f t="array" ref="W90">SUMPRODUCT(IF(COLUMN($G$2:$U$2)-6&gt;W$1,1-(COLUMN($G$2:$U$2)-6-W$1)/(COLUMN($G$2:$U$2)-6),1),$G90:$U90)</f>
        <v>0.64973769536886261</v>
      </c>
      <c r="X90" s="19">
        <f t="array" ref="X90">SUMPRODUCT(IF(COLUMN($G$2:$U$2)-6&gt;X$1,1-(COLUMN($G$2:$U$2)-6-X$1)/(COLUMN($G$2:$U$2)-6),1),$G90:$U90)</f>
        <v>0.89711179604253022</v>
      </c>
      <c r="Y90" s="19">
        <f t="array" ref="Y90">SUMPRODUCT(IF(COLUMN($G$2:$U$2)-6&gt;Y$1,1-(COLUMN($G$2:$U$2)-6-Y$1)/(COLUMN($G$2:$U$2)-6),1),$G90:$U90)</f>
        <v>0.97549318694421616</v>
      </c>
      <c r="Z90" s="19">
        <f t="array" ref="Z90">SUMPRODUCT(IF(COLUMN($G$2:$U$2)-6&gt;Z$1,1-(COLUMN($G$2:$U$2)-6-Z$1)/(COLUMN($G$2:$U$2)-6),1),$G90:$U90)</f>
        <v>0.99529043845828169</v>
      </c>
      <c r="AA90" s="19">
        <f t="array" ref="AA90">SUMPRODUCT(IF(COLUMN($G$2:$U$2)-6&gt;AA$1,1-(COLUMN($G$2:$U$2)-6-AA$1)/(COLUMN($G$2:$U$2)-6),1),$G90:$U90)</f>
        <v>0.99926997233768977</v>
      </c>
      <c r="AB90" s="19">
        <f t="array" ref="AB90">SUMPRODUCT(IF(COLUMN($G$2:$U$2)-6&gt;AB$1,1-(COLUMN($G$2:$U$2)-6-AB$1)/(COLUMN($G$2:$U$2)-6),1),$G90:$U90)</f>
        <v>0.99990880425265816</v>
      </c>
      <c r="AC90" s="19">
        <f t="array" ref="AC90">SUMPRODUCT(IF(COLUMN($G$2:$U$2)-6&gt;AC$1,1-(COLUMN($G$2:$U$2)-6-AC$1)/(COLUMN($G$2:$U$2)-6),1),$G90:$U90)</f>
        <v>0.99999085250688646</v>
      </c>
      <c r="AD90" s="19">
        <f t="array" ref="AD90">SUMPRODUCT(IF(COLUMN($G$2:$U$2)-6&gt;AD$1,1-(COLUMN($G$2:$U$2)-6-AD$1)/(COLUMN($G$2:$U$2)-6),1),$G90:$U90)</f>
        <v>0.99999926896271518</v>
      </c>
      <c r="AE90" s="19">
        <f t="array" ref="AE90">SUMPRODUCT(IF(COLUMN($G$2:$U$2)-6&gt;AE$1,1-(COLUMN($G$2:$U$2)-6-AE$1)/(COLUMN($G$2:$U$2)-6),1),$G90:$U90)</f>
        <v>0.99999995407971176</v>
      </c>
      <c r="AF90" s="19">
        <f t="array" ref="AF90">SUMPRODUCT(IF(COLUMN($G$2:$U$2)-6&gt;AF$1,1-(COLUMN($G$2:$U$2)-6-AF$1)/(COLUMN($G$2:$U$2)-6),1),$G90:$U90)</f>
        <v>0.99999999778193116</v>
      </c>
      <c r="AG90" s="19">
        <f t="array" ref="AG90">SUMPRODUCT(IF(COLUMN($G$2:$U$2)-6&gt;AG$1,1-(COLUMN($G$2:$U$2)-6-AG$1)/(COLUMN($G$2:$U$2)-6),1),$G90:$U90)</f>
        <v>0.99999999992047295</v>
      </c>
      <c r="AH90" s="19">
        <f t="array" ref="AH90">SUMPRODUCT(IF(COLUMN($G$2:$U$2)-6&gt;AH$1,1-(COLUMN($G$2:$U$2)-6-AH$1)/(COLUMN($G$2:$U$2)-6),1),$G90:$U90)</f>
        <v>0.99999999999800604</v>
      </c>
      <c r="AI90" s="19">
        <f t="array" ref="AI90">SUMPRODUCT(IF(COLUMN($G$2:$U$2)-6&gt;AI$1,1-(COLUMN($G$2:$U$2)-6-AI$1)/(COLUMN($G$2:$U$2)-6),1),$G90:$U90)</f>
        <v>0.9999999999999688</v>
      </c>
      <c r="AJ90" s="19">
        <f t="array" ref="AJ90">SUMPRODUCT(IF(COLUMN($G$2:$U$2)-6&gt;AJ$1,1-(COLUMN($G$2:$U$2)-6-AJ$1)/(COLUMN($G$2:$U$2)-6),1),$G90:$U90)</f>
        <v>0.99999999999999978</v>
      </c>
      <c r="AK90" s="19">
        <f t="array" ref="AK90">SUMPRODUCT(IF(COLUMN($G$2:$U$2)-6&gt;AK$1,1-(COLUMN($G$2:$U$2)-6-AK$1)/(COLUMN($G$2:$U$2)-6),1),$G90:$U90)</f>
        <v>1</v>
      </c>
    </row>
    <row r="91" spans="1:37" x14ac:dyDescent="0.25">
      <c r="A91" s="5" t="s">
        <v>191</v>
      </c>
      <c r="B91" s="6" t="s">
        <v>190</v>
      </c>
      <c r="C91" s="18">
        <v>3.68</v>
      </c>
      <c r="D91" s="5" t="s">
        <v>231</v>
      </c>
      <c r="G91" s="19">
        <f t="shared" si="2"/>
        <v>0.41054968128355412</v>
      </c>
      <c r="H91" s="19">
        <f>(_xlfn.BINOM.DIST(COLUMN()-6,15,$C91/35,1)-BINOMDIST(0,15,$C91/35,1))/(1-BINOMDIST(0,15,$C91/35,1))-SUM($G91:G91)</f>
        <v>0.33766793709656279</v>
      </c>
      <c r="I91" s="19">
        <f>(_xlfn.BINOM.DIST(COLUMN()-6,15,$C91/35,1)-BINOMDIST(0,15,$C91/35,1))/(1-BINOMDIST(0,15,$C91/35,1))-SUM($G91:H91)</f>
        <v>0.17192458610791383</v>
      </c>
      <c r="J91" s="19">
        <f>(_xlfn.BINOM.DIST(COLUMN()-6,15,$C91/35,1)-BINOMDIST(0,15,$C91/35,1))/(1-BINOMDIST(0,15,$C91/35,1))-SUM($G91:I91)</f>
        <v>6.0601769815816331E-2</v>
      </c>
      <c r="K91" s="19">
        <f>(_xlfn.BINOM.DIST(COLUMN()-6,15,$C91/35,1)-BINOMDIST(0,15,$C91/35,1))/(1-BINOMDIST(0,15,$C91/35,1))-SUM($G91:J91)</f>
        <v>1.5665131814458721E-2</v>
      </c>
      <c r="L91" s="19">
        <f>(_xlfn.BINOM.DIST(COLUMN()-6,15,$C91/35,1)-BINOMDIST(0,15,$C91/35,1))/(1-BINOMDIST(0,15,$C91/35,1))-SUM($G91:K91)</f>
        <v>3.0676716196897935E-3</v>
      </c>
      <c r="M91" s="19">
        <f>(_xlfn.BINOM.DIST(COLUMN()-6,15,$C91/35,1)-BINOMDIST(0,15,$C91/35,1))/(1-BINOMDIST(0,15,$C91/35,1))-SUM($G91:L91)</f>
        <v>4.6342494090556574E-4</v>
      </c>
      <c r="N91" s="19">
        <f>(_xlfn.BINOM.DIST(COLUMN()-6,15,$C91/35,1)-BINOMDIST(0,15,$C91/35,1))/(1-BINOMDIST(0,15,$C91/35,1))-SUM($G91:M91)</f>
        <v>5.445095091083374E-5</v>
      </c>
      <c r="O91" s="19">
        <f>(_xlfn.BINOM.DIST(COLUMN()-6,15,$C91/35,1)-BINOMDIST(0,15,$C91/35,1))/(1-BINOMDIST(0,15,$C91/35,1))-SUM($G91:N91)</f>
        <v>4.9760766832607217E-6</v>
      </c>
      <c r="P91" s="19">
        <f>(_xlfn.BINOM.DIST(COLUMN()-6,15,$C91/35,1)-BINOMDIST(0,15,$C91/35,1))/(1-BINOMDIST(0,15,$C91/35,1))-SUM($G91:O91)</f>
        <v>3.5080387350561182E-7</v>
      </c>
      <c r="Q91" s="19">
        <f>(_xlfn.BINOM.DIST(COLUMN()-6,15,$C91/35,1)-BINOMDIST(0,15,$C91/35,1))/(1-BINOMDIST(0,15,$C91/35,1))-SUM($G91:P91)</f>
        <v>1.8735606843733876E-8</v>
      </c>
      <c r="R91" s="19">
        <f>(_xlfn.BINOM.DIST(COLUMN()-6,15,$C91/35,1)-BINOMDIST(0,15,$C91/35,1))/(1-BINOMDIST(0,15,$C91/35,1))-SUM($G91:Q91)</f>
        <v>7.3379124998496081E-10</v>
      </c>
      <c r="S91" s="19">
        <f>(_xlfn.BINOM.DIST(COLUMN()-6,15,$C91/35,1)-BINOMDIST(0,15,$C91/35,1))/(1-BINOMDIST(0,15,$C91/35,1))-SUM($G91:R91)</f>
        <v>1.9896528868912355E-11</v>
      </c>
      <c r="T91" s="19">
        <f>(_xlfn.BINOM.DIST(COLUMN()-6,15,$C91/35,1)-BINOMDIST(0,15,$C91/35,1))/(1-BINOMDIST(0,15,$C91/35,1))-SUM($G91:S91)</f>
        <v>3.340661081097096E-13</v>
      </c>
      <c r="U91" s="19">
        <f>(_xlfn.BINOM.DIST(COLUMN()-6,15,$C91/35,1)-BINOMDIST(0,15,$C91/35,1))/(1-BINOMDIST(0,15,$C91/35,1))-SUM($G91:T91)</f>
        <v>2.55351295663786E-15</v>
      </c>
      <c r="W91" s="19">
        <f t="array" ref="W91">SUMPRODUCT(IF(COLUMN($G$2:$U$2)-6&gt;W$1,1-(COLUMN($G$2:$U$2)-6-W$1)/(COLUMN($G$2:$U$2)-6),1),$G91:$U91)</f>
        <v>0.65556019229685547</v>
      </c>
      <c r="X91" s="19">
        <f t="array" ref="X91">SUMPRODUCT(IF(COLUMN($G$2:$U$2)-6&gt;X$1,1-(COLUMN($G$2:$U$2)-6-X$1)/(COLUMN($G$2:$U$2)-6),1),$G91:$U91)</f>
        <v>0.90057070331015665</v>
      </c>
      <c r="Y91" s="19">
        <f t="array" ref="Y91">SUMPRODUCT(IF(COLUMN($G$2:$U$2)-6&gt;Y$1,1-(COLUMN($G$2:$U$2)-6-Y$1)/(COLUMN($G$2:$U$2)-6),1),$G91:$U91)</f>
        <v>0.97674724577517646</v>
      </c>
      <c r="Z91" s="19">
        <f t="array" ref="Z91">SUMPRODUCT(IF(COLUMN($G$2:$U$2)-6&gt;Z$1,1-(COLUMN($G$2:$U$2)-6-Z$1)/(COLUMN($G$2:$U$2)-6),1),$G91:$U91)</f>
        <v>0.99561559287089163</v>
      </c>
      <c r="AA91" s="19">
        <f t="array" ref="AA91">SUMPRODUCT(IF(COLUMN($G$2:$U$2)-6&gt;AA$1,1-(COLUMN($G$2:$U$2)-6-AA$1)/(COLUMN($G$2:$U$2)-6),1),$G91:$U91)</f>
        <v>0.99933349751265288</v>
      </c>
      <c r="AB91" s="19">
        <f t="array" ref="AB91">SUMPRODUCT(IF(COLUMN($G$2:$U$2)-6&gt;AB$1,1-(COLUMN($G$2:$U$2)-6-AB$1)/(COLUMN($G$2:$U$2)-6),1),$G91:$U91)</f>
        <v>0.9999183757915221</v>
      </c>
      <c r="AC91" s="19">
        <f t="array" ref="AC91">SUMPRODUCT(IF(COLUMN($G$2:$U$2)-6&gt;AC$1,1-(COLUMN($G$2:$U$2)-6-AC$1)/(COLUMN($G$2:$U$2)-6),1),$G91:$U91)</f>
        <v>0.99999197546710994</v>
      </c>
      <c r="AD91" s="19">
        <f t="array" ref="AD91">SUMPRODUCT(IF(COLUMN($G$2:$U$2)-6&gt;AD$1,1-(COLUMN($G$2:$U$2)-6-AD$1)/(COLUMN($G$2:$U$2)-6),1),$G91:$U91)</f>
        <v>0.99999937157971086</v>
      </c>
      <c r="AE91" s="19">
        <f t="array" ref="AE91">SUMPRODUCT(IF(COLUMN($G$2:$U$2)-6&gt;AE$1,1-(COLUMN($G$2:$U$2)-6-AE$1)/(COLUMN($G$2:$U$2)-6),1),$G91:$U91)</f>
        <v>0.99999996132344848</v>
      </c>
      <c r="AF91" s="19">
        <f t="array" ref="AF91">SUMPRODUCT(IF(COLUMN($G$2:$U$2)-6&gt;AF$1,1-(COLUMN($G$2:$U$2)-6-AF$1)/(COLUMN($G$2:$U$2)-6),1),$G91:$U91)</f>
        <v>0.99999999816977658</v>
      </c>
      <c r="AG91" s="19">
        <f t="array" ref="AG91">SUMPRODUCT(IF(COLUMN($G$2:$U$2)-6&gt;AG$1,1-(COLUMN($G$2:$U$2)-6-AG$1)/(COLUMN($G$2:$U$2)-6),1),$G91:$U91)</f>
        <v>0.99999999993571742</v>
      </c>
      <c r="AH91" s="19">
        <f t="array" ref="AH91">SUMPRODUCT(IF(COLUMN($G$2:$U$2)-6&gt;AH$1,1-(COLUMN($G$2:$U$2)-6-AH$1)/(COLUMN($G$2:$U$2)-6),1),$G91:$U91)</f>
        <v>0.99999999999842115</v>
      </c>
      <c r="AI91" s="19">
        <f t="array" ref="AI91">SUMPRODUCT(IF(COLUMN($G$2:$U$2)-6&gt;AI$1,1-(COLUMN($G$2:$U$2)-6-AI$1)/(COLUMN($G$2:$U$2)-6),1),$G91:$U91)</f>
        <v>0.9999999999999758</v>
      </c>
      <c r="AJ91" s="19">
        <f t="array" ref="AJ91">SUMPRODUCT(IF(COLUMN($G$2:$U$2)-6&gt;AJ$1,1-(COLUMN($G$2:$U$2)-6-AJ$1)/(COLUMN($G$2:$U$2)-6),1),$G91:$U91)</f>
        <v>0.99999999999999978</v>
      </c>
      <c r="AK91" s="19">
        <f t="array" ref="AK91">SUMPRODUCT(IF(COLUMN($G$2:$U$2)-6&gt;AK$1,1-(COLUMN($G$2:$U$2)-6-AK$1)/(COLUMN($G$2:$U$2)-6),1),$G91:$U91)</f>
        <v>1</v>
      </c>
    </row>
    <row r="92" spans="1:37" x14ac:dyDescent="0.25">
      <c r="A92" s="5" t="s">
        <v>193</v>
      </c>
      <c r="B92" s="4" t="s">
        <v>192</v>
      </c>
      <c r="C92" s="20">
        <v>5.5789999999999997</v>
      </c>
      <c r="D92" s="5" t="s">
        <v>231</v>
      </c>
      <c r="G92" s="19">
        <f t="shared" si="2"/>
        <v>0.22708516468093876</v>
      </c>
      <c r="H92" s="19">
        <f>(_xlfn.BINOM.DIST(COLUMN()-6,15,$C92/35,1)-BINOMDIST(0,15,$C92/35,1))/(1-BINOMDIST(0,15,$C92/35,1))-SUM($G92:G92)</f>
        <v>0.30142948697476979</v>
      </c>
      <c r="I92" s="19">
        <f>(_xlfn.BINOM.DIST(COLUMN()-6,15,$C92/35,1)-BINOMDIST(0,15,$C92/35,1))/(1-BINOMDIST(0,15,$C92/35,1))-SUM($G92:H92)</f>
        <v>0.24768902486680855</v>
      </c>
      <c r="J92" s="19">
        <f>(_xlfn.BINOM.DIST(COLUMN()-6,15,$C92/35,1)-BINOMDIST(0,15,$C92/35,1))/(1-BINOMDIST(0,15,$C92/35,1))-SUM($G92:I92)</f>
        <v>0.1409051768871139</v>
      </c>
      <c r="K92" s="19">
        <f>(_xlfn.BINOM.DIST(COLUMN()-6,15,$C92/35,1)-BINOMDIST(0,15,$C92/35,1))/(1-BINOMDIST(0,15,$C92/35,1))-SUM($G92:J92)</f>
        <v>5.8782568915980327E-2</v>
      </c>
      <c r="L92" s="19">
        <f>(_xlfn.BINOM.DIST(COLUMN()-6,15,$C92/35,1)-BINOMDIST(0,15,$C92/35,1))/(1-BINOMDIST(0,15,$C92/35,1))-SUM($G92:K92)</f>
        <v>1.8577883823473917E-2</v>
      </c>
      <c r="M92" s="19">
        <f>(_xlfn.BINOM.DIST(COLUMN()-6,15,$C92/35,1)-BINOMDIST(0,15,$C92/35,1))/(1-BINOMDIST(0,15,$C92/35,1))-SUM($G92:L92)</f>
        <v>4.5293892344169251E-3</v>
      </c>
      <c r="N92" s="19">
        <f>(_xlfn.BINOM.DIST(COLUMN()-6,15,$C92/35,1)-BINOMDIST(0,15,$C92/35,1))/(1-BINOMDIST(0,15,$C92/35,1))-SUM($G92:M92)</f>
        <v>8.5889203422084837E-4</v>
      </c>
      <c r="O92" s="19">
        <f>(_xlfn.BINOM.DIST(COLUMN()-6,15,$C92/35,1)-BINOMDIST(0,15,$C92/35,1))/(1-BINOMDIST(0,15,$C92/35,1))-SUM($G92:N92)</f>
        <v>1.2667561950230333E-4</v>
      </c>
      <c r="P92" s="19">
        <f>(_xlfn.BINOM.DIST(COLUMN()-6,15,$C92/35,1)-BINOMDIST(0,15,$C92/35,1))/(1-BINOMDIST(0,15,$C92/35,1))-SUM($G92:O92)</f>
        <v>1.4412629370963437E-5</v>
      </c>
      <c r="Q92" s="19">
        <f>(_xlfn.BINOM.DIST(COLUMN()-6,15,$C92/35,1)-BINOMDIST(0,15,$C92/35,1))/(1-BINOMDIST(0,15,$C92/35,1))-SUM($G92:P92)</f>
        <v>1.2422799308131616E-6</v>
      </c>
      <c r="R92" s="19">
        <f>(_xlfn.BINOM.DIST(COLUMN()-6,15,$C92/35,1)-BINOMDIST(0,15,$C92/35,1))/(1-BINOMDIST(0,15,$C92/35,1))-SUM($G92:Q92)</f>
        <v>7.8523047508660682E-8</v>
      </c>
      <c r="S92" s="19">
        <f>(_xlfn.BINOM.DIST(COLUMN()-6,15,$C92/35,1)-BINOMDIST(0,15,$C92/35,1))/(1-BINOMDIST(0,15,$C92/35,1))-SUM($G92:R92)</f>
        <v>3.4361646861214012E-9</v>
      </c>
      <c r="T92" s="19">
        <f>(_xlfn.BINOM.DIST(COLUMN()-6,15,$C92/35,1)-BINOMDIST(0,15,$C92/35,1))/(1-BINOMDIST(0,15,$C92/35,1))-SUM($G92:S92)</f>
        <v>9.3083873942134687E-11</v>
      </c>
      <c r="U92" s="19">
        <f>(_xlfn.BINOM.DIST(COLUMN()-6,15,$C92/35,1)-BINOMDIST(0,15,$C92/35,1))/(1-BINOMDIST(0,15,$C92/35,1))-SUM($G92:T92)</f>
        <v>1.1768364061026659E-12</v>
      </c>
      <c r="W92" s="19">
        <f t="array" ref="W92">SUMPRODUCT(IF(COLUMN($G$2:$U$2)-6&gt;W$1,1-(COLUMN($G$2:$U$2)-6-W$1)/(COLUMN($G$2:$U$2)-6),1),$G92:$U92)</f>
        <v>0.51121209162295245</v>
      </c>
      <c r="X92" s="19">
        <f t="array" ref="X92">SUMPRODUCT(IF(COLUMN($G$2:$U$2)-6&gt;X$1,1-(COLUMN($G$2:$U$2)-6-X$1)/(COLUMN($G$2:$U$2)-6),1),$G92:$U92)</f>
        <v>0.79533901856496614</v>
      </c>
      <c r="Y92" s="19">
        <f t="array" ref="Y92">SUMPRODUCT(IF(COLUMN($G$2:$U$2)-6&gt;Y$1,1-(COLUMN($G$2:$U$2)-6-Y$1)/(COLUMN($G$2:$U$2)-6),1),$G92:$U92)</f>
        <v>0.92875120201959493</v>
      </c>
      <c r="Z92" s="19">
        <f t="array" ref="Z92">SUMPRODUCT(IF(COLUMN($G$2:$U$2)-6&gt;Z$1,1-(COLUMN($G$2:$U$2)-6-Z$1)/(COLUMN($G$2:$U$2)-6),1),$G92:$U92)</f>
        <v>0.97960037718528781</v>
      </c>
      <c r="AA92" s="19">
        <f t="array" ref="AA92">SUMPRODUCT(IF(COLUMN($G$2:$U$2)-6&gt;AA$1,1-(COLUMN($G$2:$U$2)-6-AA$1)/(COLUMN($G$2:$U$2)-6),1),$G92:$U92)</f>
        <v>0.99522325812920187</v>
      </c>
      <c r="AB92" s="19">
        <f t="array" ref="AB92">SUMPRODUCT(IF(COLUMN($G$2:$U$2)-6&gt;AB$1,1-(COLUMN($G$2:$U$2)-6-AB$1)/(COLUMN($G$2:$U$2)-6),1),$G92:$U92)</f>
        <v>0.99908962528991996</v>
      </c>
      <c r="AC92" s="19">
        <f t="array" ref="AC92">SUMPRODUCT(IF(COLUMN($G$2:$U$2)-6&gt;AC$1,1-(COLUMN($G$2:$U$2)-6-AC$1)/(COLUMN($G$2:$U$2)-6),1),$G92:$U92)</f>
        <v>0.99985967848005897</v>
      </c>
      <c r="AD92" s="19">
        <f t="array" ref="AD92">SUMPRODUCT(IF(COLUMN($G$2:$U$2)-6&gt;AD$1,1-(COLUMN($G$2:$U$2)-6-AD$1)/(COLUMN($G$2:$U$2)-6),1),$G92:$U92)</f>
        <v>0.99998267606528146</v>
      </c>
      <c r="AE92" s="19">
        <f t="array" ref="AE92">SUMPRODUCT(IF(COLUMN($G$2:$U$2)-6&gt;AE$1,1-(COLUMN($G$2:$U$2)-6-AE$1)/(COLUMN($G$2:$U$2)-6),1),$G92:$U92)</f>
        <v>0.99999831214622614</v>
      </c>
      <c r="AF92" s="19">
        <f t="array" ref="AF92">SUMPRODUCT(IF(COLUMN($G$2:$U$2)-6&gt;AF$1,1-(COLUMN($G$2:$U$2)-6-AF$1)/(COLUMN($G$2:$U$2)-6),1),$G92:$U92)</f>
        <v>0.9999998731583376</v>
      </c>
      <c r="AG92" s="19">
        <f t="array" ref="AG92">SUMPRODUCT(IF(COLUMN($G$2:$U$2)-6&gt;AG$1,1-(COLUMN($G$2:$U$2)-6-AG$1)/(COLUMN($G$2:$U$2)-6),1),$G92:$U92)</f>
        <v>0.99999999290751151</v>
      </c>
      <c r="AH92" s="19">
        <f t="array" ref="AH92">SUMPRODUCT(IF(COLUMN($G$2:$U$2)-6&gt;AH$1,1-(COLUMN($G$2:$U$2)-6-AH$1)/(COLUMN($G$2:$U$2)-6),1),$G92:$U92)</f>
        <v>0.99999999972214659</v>
      </c>
      <c r="AI92" s="19">
        <f t="array" ref="AI92">SUMPRODUCT(IF(COLUMN($G$2:$U$2)-6&gt;AI$1,1-(COLUMN($G$2:$U$2)-6-AI$1)/(COLUMN($G$2:$U$2)-6),1),$G92:$U92)</f>
        <v>0.99999999999319422</v>
      </c>
      <c r="AJ92" s="19">
        <f t="array" ref="AJ92">SUMPRODUCT(IF(COLUMN($G$2:$U$2)-6&gt;AJ$1,1-(COLUMN($G$2:$U$2)-6-AJ$1)/(COLUMN($G$2:$U$2)-6),1),$G92:$U92)</f>
        <v>0.99999999999992151</v>
      </c>
      <c r="AK92" s="19">
        <f t="array" ref="AK92">SUMPRODUCT(IF(COLUMN($G$2:$U$2)-6&gt;AK$1,1-(COLUMN($G$2:$U$2)-6-AK$1)/(COLUMN($G$2:$U$2)-6),1),$G92:$U92)</f>
        <v>1</v>
      </c>
    </row>
    <row r="93" spans="1:37" x14ac:dyDescent="0.25">
      <c r="A93" s="5" t="s">
        <v>195</v>
      </c>
      <c r="B93" s="6" t="s">
        <v>194</v>
      </c>
      <c r="C93" s="18">
        <v>1.4890000000000001</v>
      </c>
      <c r="D93" s="5" t="s">
        <v>231</v>
      </c>
      <c r="G93" s="19">
        <f t="shared" si="2"/>
        <v>0.72477210540404491</v>
      </c>
      <c r="H93" s="19">
        <f>(_xlfn.BINOM.DIST(COLUMN()-6,15,$C93/35,1)-BINOMDIST(0,15,$C93/35,1))/(1-BINOMDIST(0,15,$C93/35,1))-SUM($G93:G93)</f>
        <v>0.22542746127022051</v>
      </c>
      <c r="I93" s="19">
        <f>(_xlfn.BINOM.DIST(COLUMN()-6,15,$C93/35,1)-BINOMDIST(0,15,$C93/35,1))/(1-BINOMDIST(0,15,$C93/35,1))-SUM($G93:H93)</f>
        <v>4.3404646910045974E-2</v>
      </c>
      <c r="J93" s="19">
        <f>(_xlfn.BINOM.DIST(COLUMN()-6,15,$C93/35,1)-BINOMDIST(0,15,$C93/35,1))/(1-BINOMDIST(0,15,$C93/35,1))-SUM($G93:I93)</f>
        <v>5.7858183207655234E-3</v>
      </c>
      <c r="K93" s="19">
        <f>(_xlfn.BINOM.DIST(COLUMN()-6,15,$C93/35,1)-BINOMDIST(0,15,$C93/35,1))/(1-BINOMDIST(0,15,$C93/35,1))-SUM($G93:J93)</f>
        <v>5.6558096312153694E-4</v>
      </c>
      <c r="L93" s="19">
        <f>(_xlfn.BINOM.DIST(COLUMN()-6,15,$C93/35,1)-BINOMDIST(0,15,$C93/35,1))/(1-BINOMDIST(0,15,$C93/35,1))-SUM($G93:K93)</f>
        <v>4.188425960072184E-5</v>
      </c>
      <c r="M93" s="19">
        <f>(_xlfn.BINOM.DIST(COLUMN()-6,15,$C93/35,1)-BINOMDIST(0,15,$C93/35,1))/(1-BINOMDIST(0,15,$C93/35,1))-SUM($G93:L93)</f>
        <v>2.3927791852340619E-6</v>
      </c>
      <c r="N93" s="19">
        <f>(_xlfn.BINOM.DIST(COLUMN()-6,15,$C93/35,1)-BINOMDIST(0,15,$C93/35,1))/(1-BINOMDIST(0,15,$C93/35,1))-SUM($G93:M93)</f>
        <v>1.0631876723454781E-7</v>
      </c>
      <c r="O93" s="19">
        <f>(_xlfn.BINOM.DIST(COLUMN()-6,15,$C93/35,1)-BINOMDIST(0,15,$C93/35,1))/(1-BINOMDIST(0,15,$C93/35,1))-SUM($G93:N93)</f>
        <v>3.6742843212422827E-9</v>
      </c>
      <c r="P93" s="19">
        <f>(_xlfn.BINOM.DIST(COLUMN()-6,15,$C93/35,1)-BINOMDIST(0,15,$C93/35,1))/(1-BINOMDIST(0,15,$C93/35,1))-SUM($G93:O93)</f>
        <v>9.7956087685702187E-11</v>
      </c>
      <c r="Q93" s="19">
        <f>(_xlfn.BINOM.DIST(COLUMN()-6,15,$C93/35,1)-BINOMDIST(0,15,$C93/35,1))/(1-BINOMDIST(0,15,$C93/35,1))-SUM($G93:P93)</f>
        <v>1.9783064075795664E-12</v>
      </c>
      <c r="R93" s="19">
        <f>(_xlfn.BINOM.DIST(COLUMN()-6,15,$C93/35,1)-BINOMDIST(0,15,$C93/35,1))/(1-BINOMDIST(0,15,$C93/35,1))-SUM($G93:Q93)</f>
        <v>2.9198865547641617E-14</v>
      </c>
      <c r="S93" s="19">
        <f>(_xlfn.BINOM.DIST(COLUMN()-6,15,$C93/35,1)-BINOMDIST(0,15,$C93/35,1))/(1-BINOMDIST(0,15,$C93/35,1))-SUM($G93:R93)</f>
        <v>0</v>
      </c>
      <c r="T93" s="19">
        <f>(_xlfn.BINOM.DIST(COLUMN()-6,15,$C93/35,1)-BINOMDIST(0,15,$C93/35,1))/(1-BINOMDIST(0,15,$C93/35,1))-SUM($G93:S93)</f>
        <v>0</v>
      </c>
      <c r="U93" s="19">
        <f>(_xlfn.BINOM.DIST(COLUMN()-6,15,$C93/35,1)-BINOMDIST(0,15,$C93/35,1))/(1-BINOMDIST(0,15,$C93/35,1))-SUM($G93:T93)</f>
        <v>0</v>
      </c>
      <c r="W93" s="19">
        <f t="array" ref="W93">SUMPRODUCT(IF(COLUMN($G$2:$U$2)-6&gt;W$1,1-(COLUMN($G$2:$U$2)-6-W$1)/(COLUMN($G$2:$U$2)-6),1),$G93:$U93)</f>
        <v>0.85352095869226186</v>
      </c>
      <c r="X93" s="19">
        <f t="array" ref="X93">SUMPRODUCT(IF(COLUMN($G$2:$U$2)-6&gt;X$1,1-(COLUMN($G$2:$U$2)-6-X$1)/(COLUMN($G$2:$U$2)-6),1),$G93:$U93)</f>
        <v>0.98226981198047869</v>
      </c>
      <c r="Y93" s="19">
        <f t="array" ref="Y93">SUMPRODUCT(IF(COLUMN($G$2:$U$2)-6&gt;Y$1,1-(COLUMN($G$2:$U$2)-6-Y$1)/(COLUMN($G$2:$U$2)-6),1),$G93:$U93)</f>
        <v>0.99830493463358516</v>
      </c>
      <c r="Z93" s="19">
        <f t="array" ref="Z93">SUMPRODUCT(IF(COLUMN($G$2:$U$2)-6&gt;Z$1,1-(COLUMN($G$2:$U$2)-6-Z$1)/(COLUMN($G$2:$U$2)-6),1),$G93:$U93)</f>
        <v>0.99987184165001008</v>
      </c>
      <c r="AA93" s="19">
        <f t="array" ref="AA93">SUMPRODUCT(IF(COLUMN($G$2:$U$2)-6&gt;AA$1,1-(COLUMN($G$2:$U$2)-6-AA$1)/(COLUMN($G$2:$U$2)-6),1),$G93:$U93)</f>
        <v>0.99999229408624335</v>
      </c>
      <c r="AB93" s="19">
        <f t="array" ref="AB93">SUMPRODUCT(IF(COLUMN($G$2:$U$2)-6&gt;AB$1,1-(COLUMN($G$2:$U$2)-6-AB$1)/(COLUMN($G$2:$U$2)-6),1),$G93:$U93)</f>
        <v>0.99999963032985217</v>
      </c>
      <c r="AC93" s="19">
        <f t="array" ref="AC93">SUMPRODUCT(IF(COLUMN($G$2:$U$2)-6&gt;AC$1,1-(COLUMN($G$2:$U$2)-6-AC$1)/(COLUMN($G$2:$U$2)-6),1),$G93:$U93)</f>
        <v>0.99999998586352756</v>
      </c>
      <c r="AD93" s="19">
        <f t="array" ref="AD93">SUMPRODUCT(IF(COLUMN($G$2:$U$2)-6&gt;AD$1,1-(COLUMN($G$2:$U$2)-6-AD$1)/(COLUMN($G$2:$U$2)-6),1),$G93:$U93)</f>
        <v>0.99999999957160524</v>
      </c>
      <c r="AE93" s="19">
        <f t="array" ref="AE93">SUMPRODUCT(IF(COLUMN($G$2:$U$2)-6&gt;AE$1,1-(COLUMN($G$2:$U$2)-6-AE$1)/(COLUMN($G$2:$U$2)-6),1),$G93:$U93)</f>
        <v>0.99999999998983691</v>
      </c>
      <c r="AF93" s="19">
        <f t="array" ref="AF93">SUMPRODUCT(IF(COLUMN($G$2:$U$2)-6&gt;AF$1,1-(COLUMN($G$2:$U$2)-6-AF$1)/(COLUMN($G$2:$U$2)-6),1),$G93:$U93)</f>
        <v>0.99999999999981481</v>
      </c>
      <c r="AG93" s="19">
        <f t="array" ref="AG93">SUMPRODUCT(IF(COLUMN($G$2:$U$2)-6&gt;AG$1,1-(COLUMN($G$2:$U$2)-6-AG$1)/(COLUMN($G$2:$U$2)-6),1),$G93:$U93)</f>
        <v>0.99999999999999711</v>
      </c>
      <c r="AH93" s="19">
        <f t="array" ref="AH93">SUMPRODUCT(IF(COLUMN($G$2:$U$2)-6&gt;AH$1,1-(COLUMN($G$2:$U$2)-6-AH$1)/(COLUMN($G$2:$U$2)-6),1),$G93:$U93)</f>
        <v>0.99999999999999956</v>
      </c>
      <c r="AI93" s="19">
        <f t="array" ref="AI93">SUMPRODUCT(IF(COLUMN($G$2:$U$2)-6&gt;AI$1,1-(COLUMN($G$2:$U$2)-6-AI$1)/(COLUMN($G$2:$U$2)-6),1),$G93:$U93)</f>
        <v>0.99999999999999956</v>
      </c>
      <c r="AJ93" s="19">
        <f t="array" ref="AJ93">SUMPRODUCT(IF(COLUMN($G$2:$U$2)-6&gt;AJ$1,1-(COLUMN($G$2:$U$2)-6-AJ$1)/(COLUMN($G$2:$U$2)-6),1),$G93:$U93)</f>
        <v>0.99999999999999956</v>
      </c>
      <c r="AK93" s="19">
        <f t="array" ref="AK93">SUMPRODUCT(IF(COLUMN($G$2:$U$2)-6&gt;AK$1,1-(COLUMN($G$2:$U$2)-6-AK$1)/(COLUMN($G$2:$U$2)-6),1),$G93:$U93)</f>
        <v>0.99999999999999956</v>
      </c>
    </row>
    <row r="94" spans="1:37" x14ac:dyDescent="0.25">
      <c r="A94" s="5" t="s">
        <v>197</v>
      </c>
      <c r="B94" s="6" t="s">
        <v>196</v>
      </c>
      <c r="C94" s="18">
        <v>6.53</v>
      </c>
      <c r="D94" s="5" t="s">
        <v>231</v>
      </c>
      <c r="G94" s="19">
        <f t="shared" si="2"/>
        <v>0.16273444247870014</v>
      </c>
      <c r="H94" s="19">
        <f>(_xlfn.BINOM.DIST(COLUMN()-6,15,$C94/35,1)-BINOMDIST(0,15,$C94/35,1))/(1-BINOMDIST(0,15,$C94/35,1))-SUM($G94:G94)</f>
        <v>0.2612782355357004</v>
      </c>
      <c r="I94" s="19">
        <f>(_xlfn.BINOM.DIST(COLUMN()-6,15,$C94/35,1)-BINOMDIST(0,15,$C94/35,1))/(1-BINOMDIST(0,15,$C94/35,1))-SUM($G94:H94)</f>
        <v>0.25968750046394595</v>
      </c>
      <c r="J94" s="19">
        <f>(_xlfn.BINOM.DIST(COLUMN()-6,15,$C94/35,1)-BINOMDIST(0,15,$C94/35,1))/(1-BINOMDIST(0,15,$C94/35,1))-SUM($G94:I94)</f>
        <v>0.17868908093040725</v>
      </c>
      <c r="K94" s="19">
        <f>(_xlfn.BINOM.DIST(COLUMN()-6,15,$C94/35,1)-BINOMDIST(0,15,$C94/35,1))/(1-BINOMDIST(0,15,$C94/35,1))-SUM($G94:J94)</f>
        <v>9.016674874064734E-2</v>
      </c>
      <c r="L94" s="19">
        <f>(_xlfn.BINOM.DIST(COLUMN()-6,15,$C94/35,1)-BINOMDIST(0,15,$C94/35,1))/(1-BINOMDIST(0,15,$C94/35,1))-SUM($G94:K94)</f>
        <v>3.446838012389819E-2</v>
      </c>
      <c r="M94" s="19">
        <f>(_xlfn.BINOM.DIST(COLUMN()-6,15,$C94/35,1)-BINOMDIST(0,15,$C94/35,1))/(1-BINOMDIST(0,15,$C94/35,1))-SUM($G94:L94)</f>
        <v>1.0164617892927441E-2</v>
      </c>
      <c r="N94" s="19">
        <f>(_xlfn.BINOM.DIST(COLUMN()-6,15,$C94/35,1)-BINOMDIST(0,15,$C94/35,1))/(1-BINOMDIST(0,15,$C94/35,1))-SUM($G94:M94)</f>
        <v>2.3313998890345244E-3</v>
      </c>
      <c r="O94" s="19">
        <f>(_xlfn.BINOM.DIST(COLUMN()-6,15,$C94/35,1)-BINOMDIST(0,15,$C94/35,1))/(1-BINOMDIST(0,15,$C94/35,1))-SUM($G94:N94)</f>
        <v>4.1590871064189905E-4</v>
      </c>
      <c r="P94" s="19">
        <f>(_xlfn.BINOM.DIST(COLUMN()-6,15,$C94/35,1)-BINOMDIST(0,15,$C94/35,1))/(1-BINOMDIST(0,15,$C94/35,1))-SUM($G94:O94)</f>
        <v>5.7236751959788279E-5</v>
      </c>
      <c r="Q94" s="19">
        <f>(_xlfn.BINOM.DIST(COLUMN()-6,15,$C94/35,1)-BINOMDIST(0,15,$C94/35,1))/(1-BINOMDIST(0,15,$C94/35,1))-SUM($G94:P94)</f>
        <v>5.9673019493500234E-6</v>
      </c>
      <c r="R94" s="19">
        <f>(_xlfn.BINOM.DIST(COLUMN()-6,15,$C94/35,1)-BINOMDIST(0,15,$C94/35,1))/(1-BINOMDIST(0,15,$C94/35,1))-SUM($G94:Q94)</f>
        <v>4.5622856492677499E-7</v>
      </c>
      <c r="S94" s="19">
        <f>(_xlfn.BINOM.DIST(COLUMN()-6,15,$C94/35,1)-BINOMDIST(0,15,$C94/35,1))/(1-BINOMDIST(0,15,$C94/35,1))-SUM($G94:R94)</f>
        <v>2.4148273825019828E-8</v>
      </c>
      <c r="T94" s="19">
        <f>(_xlfn.BINOM.DIST(COLUMN()-6,15,$C94/35,1)-BINOMDIST(0,15,$C94/35,1))/(1-BINOMDIST(0,15,$C94/35,1))-SUM($G94:S94)</f>
        <v>7.9124995444601609E-10</v>
      </c>
      <c r="U94" s="19">
        <f>(_xlfn.BINOM.DIST(COLUMN()-6,15,$C94/35,1)-BINOMDIST(0,15,$C94/35,1))/(1-BINOMDIST(0,15,$C94/35,1))-SUM($G94:T94)</f>
        <v>1.2098988477760031E-11</v>
      </c>
      <c r="W94" s="19">
        <f t="array" ref="W94">SUMPRODUCT(IF(COLUMN($G$2:$U$2)-6&gt;W$1,1-(COLUMN($G$2:$U$2)-6-W$1)/(COLUMN($G$2:$U$2)-6),1),$G94:$U94)</f>
        <v>0.45018244182921019</v>
      </c>
      <c r="X94" s="19">
        <f t="array" ref="X94">SUMPRODUCT(IF(COLUMN($G$2:$U$2)-6&gt;X$1,1-(COLUMN($G$2:$U$2)-6-X$1)/(COLUMN($G$2:$U$2)-6),1),$G94:$U94)</f>
        <v>0.7376304411797201</v>
      </c>
      <c r="Y94" s="19">
        <f t="array" ref="Y94">SUMPRODUCT(IF(COLUMN($G$2:$U$2)-6&gt;Y$1,1-(COLUMN($G$2:$U$2)-6-Y$1)/(COLUMN($G$2:$U$2)-6),1),$G94:$U94)</f>
        <v>0.89443932276238003</v>
      </c>
      <c r="Z94" s="19">
        <f t="array" ref="Z94">SUMPRODUCT(IF(COLUMN($G$2:$U$2)-6&gt;Z$1,1-(COLUMN($G$2:$U$2)-6-Z$1)/(COLUMN($G$2:$U$2)-6),1),$G94:$U94)</f>
        <v>0.96468570419039124</v>
      </c>
      <c r="AA94" s="19">
        <f t="array" ref="AA94">SUMPRODUCT(IF(COLUMN($G$2:$U$2)-6&gt;AA$1,1-(COLUMN($G$2:$U$2)-6-AA$1)/(COLUMN($G$2:$U$2)-6),1),$G94:$U94)</f>
        <v>0.99025981538580043</v>
      </c>
      <c r="AB94" s="19">
        <f t="array" ref="AB94">SUMPRODUCT(IF(COLUMN($G$2:$U$2)-6&gt;AB$1,1-(COLUMN($G$2:$U$2)-6-AB$1)/(COLUMN($G$2:$U$2)-6),1),$G94:$U94)</f>
        <v>0.99780057683308032</v>
      </c>
      <c r="AC94" s="19">
        <f t="array" ref="AC94">SUMPRODUCT(IF(COLUMN($G$2:$U$2)-6&gt;AC$1,1-(COLUMN($G$2:$U$2)-6-AC$1)/(COLUMN($G$2:$U$2)-6),1),$G94:$U94)</f>
        <v>0.99959660825971031</v>
      </c>
      <c r="AD94" s="19">
        <f t="array" ref="AD94">SUMPRODUCT(IF(COLUMN($G$2:$U$2)-6&gt;AD$1,1-(COLUMN($G$2:$U$2)-6-AD$1)/(COLUMN($G$2:$U$2)-6),1),$G94:$U94)</f>
        <v>0.99994055141592253</v>
      </c>
      <c r="AE94" s="19">
        <f t="array" ref="AE94">SUMPRODUCT(IF(COLUMN($G$2:$U$2)-6&gt;AE$1,1-(COLUMN($G$2:$U$2)-6-AE$1)/(COLUMN($G$2:$U$2)-6),1),$G94:$U94)</f>
        <v>0.99999306958600509</v>
      </c>
      <c r="AF94" s="19">
        <f t="array" ref="AF94">SUMPRODUCT(IF(COLUMN($G$2:$U$2)-6&gt;AF$1,1-(COLUMN($G$2:$U$2)-6-AF$1)/(COLUMN($G$2:$U$2)-6),1),$G94:$U94)</f>
        <v>0.99999937567712749</v>
      </c>
      <c r="AG94" s="19">
        <f t="array" ref="AG94">SUMPRODUCT(IF(COLUMN($G$2:$U$2)-6&gt;AG$1,1-(COLUMN($G$2:$U$2)-6-AG$1)/(COLUMN($G$2:$U$2)-6),1),$G94:$U94)</f>
        <v>0.99999995809305386</v>
      </c>
      <c r="AH94" s="19">
        <f t="array" ref="AH94">SUMPRODUCT(IF(COLUMN($G$2:$U$2)-6&gt;AH$1,1-(COLUMN($G$2:$U$2)-6-AH$1)/(COLUMN($G$2:$U$2)-6),1),$G94:$U94)</f>
        <v>0.99999999802698492</v>
      </c>
      <c r="AI94" s="19">
        <f t="array" ref="AI94">SUMPRODUCT(IF(COLUMN($G$2:$U$2)-6&gt;AI$1,1-(COLUMN($G$2:$U$2)-6-AI$1)/(COLUMN($G$2:$U$2)-6),1),$G94:$U94)</f>
        <v>0.99999999994186894</v>
      </c>
      <c r="AJ94" s="19">
        <f t="array" ref="AJ94">SUMPRODUCT(IF(COLUMN($G$2:$U$2)-6&gt;AJ$1,1-(COLUMN($G$2:$U$2)-6-AJ$1)/(COLUMN($G$2:$U$2)-6),1),$G94:$U94)</f>
        <v>0.99999999999919342</v>
      </c>
      <c r="AK94" s="19">
        <f t="array" ref="AK94">SUMPRODUCT(IF(COLUMN($G$2:$U$2)-6&gt;AK$1,1-(COLUMN($G$2:$U$2)-6-AK$1)/(COLUMN($G$2:$U$2)-6),1),$G94:$U94)</f>
        <v>1</v>
      </c>
    </row>
    <row r="95" spans="1:37" x14ac:dyDescent="0.25">
      <c r="A95" s="5" t="s">
        <v>199</v>
      </c>
      <c r="B95" s="4" t="s">
        <v>198</v>
      </c>
      <c r="C95" s="20">
        <v>4.8920000000000003</v>
      </c>
      <c r="D95" s="5" t="s">
        <v>231</v>
      </c>
      <c r="G95" s="19">
        <f t="shared" si="2"/>
        <v>0.28447810866725726</v>
      </c>
      <c r="H95" s="19">
        <f>(_xlfn.BINOM.DIST(COLUMN()-6,15,$C95/35,1)-BINOMDIST(0,15,$C95/35,1))/(1-BINOMDIST(0,15,$C95/35,1))-SUM($G95:G95)</f>
        <v>0.32355747154249909</v>
      </c>
      <c r="I95" s="19">
        <f>(_xlfn.BINOM.DIST(COLUMN()-6,15,$C95/35,1)-BINOMDIST(0,15,$C95/35,1))/(1-BINOMDIST(0,15,$C95/35,1))-SUM($G95:H95)</f>
        <v>0.22781277357310104</v>
      </c>
      <c r="J95" s="19">
        <f>(_xlfn.BINOM.DIST(COLUMN()-6,15,$C95/35,1)-BINOMDIST(0,15,$C95/35,1))/(1-BINOMDIST(0,15,$C95/35,1))-SUM($G95:I95)</f>
        <v>0.11104624235946658</v>
      </c>
      <c r="K95" s="19">
        <f>(_xlfn.BINOM.DIST(COLUMN()-6,15,$C95/35,1)-BINOMDIST(0,15,$C95/35,1))/(1-BINOMDIST(0,15,$C95/35,1))-SUM($G95:J95)</f>
        <v>3.9694568844477529E-2</v>
      </c>
      <c r="L95" s="19">
        <f>(_xlfn.BINOM.DIST(COLUMN()-6,15,$C95/35,1)-BINOMDIST(0,15,$C95/35,1))/(1-BINOMDIST(0,15,$C95/35,1))-SUM($G95:K95)</f>
        <v>1.0749403856515571E-2</v>
      </c>
      <c r="M95" s="19">
        <f>(_xlfn.BINOM.DIST(COLUMN()-6,15,$C95/35,1)-BINOMDIST(0,15,$C95/35,1))/(1-BINOMDIST(0,15,$C95/35,1))-SUM($G95:L95)</f>
        <v>2.2456051215371531E-3</v>
      </c>
      <c r="N95" s="19">
        <f>(_xlfn.BINOM.DIST(COLUMN()-6,15,$C95/35,1)-BINOMDIST(0,15,$C95/35,1))/(1-BINOMDIST(0,15,$C95/35,1))-SUM($G95:M95)</f>
        <v>3.648698105007675E-4</v>
      </c>
      <c r="O95" s="19">
        <f>(_xlfn.BINOM.DIST(COLUMN()-6,15,$C95/35,1)-BINOMDIST(0,15,$C95/35,1))/(1-BINOMDIST(0,15,$C95/35,1))-SUM($G95:N95)</f>
        <v>4.611030582790665E-5</v>
      </c>
      <c r="P95" s="19">
        <f>(_xlfn.BINOM.DIST(COLUMN()-6,15,$C95/35,1)-BINOMDIST(0,15,$C95/35,1))/(1-BINOMDIST(0,15,$C95/35,1))-SUM($G95:O95)</f>
        <v>4.4952494242522789E-6</v>
      </c>
      <c r="Q95" s="19">
        <f>(_xlfn.BINOM.DIST(COLUMN()-6,15,$C95/35,1)-BINOMDIST(0,15,$C95/35,1))/(1-BINOMDIST(0,15,$C95/35,1))-SUM($G95:P95)</f>
        <v>3.3199814286621887E-7</v>
      </c>
      <c r="R95" s="19">
        <f>(_xlfn.BINOM.DIST(COLUMN()-6,15,$C95/35,1)-BINOMDIST(0,15,$C95/35,1))/(1-BINOMDIST(0,15,$C95/35,1))-SUM($G95:Q95)</f>
        <v>1.79812110756572E-8</v>
      </c>
      <c r="S95" s="19">
        <f>(_xlfn.BINOM.DIST(COLUMN()-6,15,$C95/35,1)-BINOMDIST(0,15,$C95/35,1))/(1-BINOMDIST(0,15,$C95/35,1))-SUM($G95:R95)</f>
        <v>6.742196800857414E-10</v>
      </c>
      <c r="T95" s="19">
        <f>(_xlfn.BINOM.DIST(COLUMN()-6,15,$C95/35,1)-BINOMDIST(0,15,$C95/35,1))/(1-BINOMDIST(0,15,$C95/35,1))-SUM($G95:S95)</f>
        <v>1.5649592732813744E-11</v>
      </c>
      <c r="U95" s="19">
        <f>(_xlfn.BINOM.DIST(COLUMN()-6,15,$C95/35,1)-BINOMDIST(0,15,$C95/35,1))/(1-BINOMDIST(0,15,$C95/35,1))-SUM($G95:T95)</f>
        <v>1.6964207816272392E-13</v>
      </c>
      <c r="W95" s="19">
        <f t="array" ref="W95">SUMPRODUCT(IF(COLUMN($G$2:$U$2)-6&gt;W$1,1-(COLUMN($G$2:$U$2)-6-W$1)/(COLUMN($G$2:$U$2)-6),1),$G95:$U95)</f>
        <v>0.56005849138101516</v>
      </c>
      <c r="X95" s="19">
        <f t="array" ref="X95">SUMPRODUCT(IF(COLUMN($G$2:$U$2)-6&gt;X$1,1-(COLUMN($G$2:$U$2)-6-X$1)/(COLUMN($G$2:$U$2)-6),1),$G95:$U95)</f>
        <v>0.83563887409477311</v>
      </c>
      <c r="Y95" s="19">
        <f t="array" ref="Y95">SUMPRODUCT(IF(COLUMN($G$2:$U$2)-6&gt;Y$1,1-(COLUMN($G$2:$U$2)-6-Y$1)/(COLUMN($G$2:$U$2)-6),1),$G95:$U95)</f>
        <v>0.94944052103728138</v>
      </c>
      <c r="Z95" s="19">
        <f t="array" ref="Z95">SUMPRODUCT(IF(COLUMN($G$2:$U$2)-6&gt;Z$1,1-(COLUMN($G$2:$U$2)-6-Z$1)/(COLUMN($G$2:$U$2)-6),1),$G95:$U95)</f>
        <v>0.98730457678875572</v>
      </c>
      <c r="AA95" s="19">
        <f t="array" ref="AA95">SUMPRODUCT(IF(COLUMN($G$2:$U$2)-6&gt;AA$1,1-(COLUMN($G$2:$U$2)-6-AA$1)/(COLUMN($G$2:$U$2)-6),1),$G95:$U95)</f>
        <v>0.99740707195036393</v>
      </c>
      <c r="AB95" s="19">
        <f t="array" ref="AB95">SUMPRODUCT(IF(COLUMN($G$2:$U$2)-6&gt;AB$1,1-(COLUMN($G$2:$U$2)-6-AB$1)/(COLUMN($G$2:$U$2)-6),1),$G95:$U95)</f>
        <v>0.99957065334307604</v>
      </c>
      <c r="AC95" s="19">
        <f t="array" ref="AC95">SUMPRODUCT(IF(COLUMN($G$2:$U$2)-6&gt;AC$1,1-(COLUMN($G$2:$U$2)-6-AC$1)/(COLUMN($G$2:$U$2)-6),1),$G95:$U95)</f>
        <v>0.99994266742636928</v>
      </c>
      <c r="AD95" s="19">
        <f t="array" ref="AD95">SUMPRODUCT(IF(COLUMN($G$2:$U$2)-6&gt;AD$1,1-(COLUMN($G$2:$U$2)-6-AD$1)/(COLUMN($G$2:$U$2)-6),1),$G95:$U95)</f>
        <v>0.99999388077801443</v>
      </c>
      <c r="AE95" s="19">
        <f t="array" ref="AE95">SUMPRODUCT(IF(COLUMN($G$2:$U$2)-6&gt;AE$1,1-(COLUMN($G$2:$U$2)-6-AE$1)/(COLUMN($G$2:$U$2)-6),1),$G95:$U95)</f>
        <v>0.99999948540334704</v>
      </c>
      <c r="AF95" s="19">
        <f t="array" ref="AF95">SUMPRODUCT(IF(COLUMN($G$2:$U$2)-6&gt;AF$1,1-(COLUMN($G$2:$U$2)-6-AF$1)/(COLUMN($G$2:$U$2)-6),1),$G95:$U95)</f>
        <v>0.99999996666136504</v>
      </c>
      <c r="AG95" s="19">
        <f t="array" ref="AG95">SUMPRODUCT(IF(COLUMN($G$2:$U$2)-6&gt;AG$1,1-(COLUMN($G$2:$U$2)-6-AG$1)/(COLUMN($G$2:$U$2)-6),1),$G95:$U95)</f>
        <v>0.99999999839444087</v>
      </c>
      <c r="AH95" s="19">
        <f t="array" ref="AH95">SUMPRODUCT(IF(COLUMN($G$2:$U$2)-6&gt;AH$1,1-(COLUMN($G$2:$U$2)-6-AH$1)/(COLUMN($G$2:$U$2)-6),1),$G95:$U95)</f>
        <v>0.9999999999458673</v>
      </c>
      <c r="AI95" s="19">
        <f t="array" ref="AI95">SUMPRODUCT(IF(COLUMN($G$2:$U$2)-6&gt;AI$1,1-(COLUMN($G$2:$U$2)-6-AI$1)/(COLUMN($G$2:$U$2)-6),1),$G95:$U95)</f>
        <v>0.99999999999885958</v>
      </c>
      <c r="AJ95" s="19">
        <f t="array" ref="AJ95">SUMPRODUCT(IF(COLUMN($G$2:$U$2)-6&gt;AJ$1,1-(COLUMN($G$2:$U$2)-6-AJ$1)/(COLUMN($G$2:$U$2)-6),1),$G95:$U95)</f>
        <v>0.99999999999998868</v>
      </c>
      <c r="AK95" s="19">
        <f t="array" ref="AK95">SUMPRODUCT(IF(COLUMN($G$2:$U$2)-6&gt;AK$1,1-(COLUMN($G$2:$U$2)-6-AK$1)/(COLUMN($G$2:$U$2)-6),1),$G95:$U95)</f>
        <v>1</v>
      </c>
    </row>
    <row r="96" spans="1:37" x14ac:dyDescent="0.25">
      <c r="A96" s="5" t="s">
        <v>201</v>
      </c>
      <c r="B96" s="4" t="s">
        <v>200</v>
      </c>
      <c r="C96" s="20">
        <v>2.0529999999999999</v>
      </c>
      <c r="D96" s="5" t="s">
        <v>231</v>
      </c>
      <c r="G96" s="19">
        <f t="shared" si="2"/>
        <v>0.63317606098130419</v>
      </c>
      <c r="H96" s="19">
        <f>(_xlfn.BINOM.DIST(COLUMN()-6,15,$C96/35,1)-BINOMDIST(0,15,$C96/35,1))/(1-BINOMDIST(0,15,$C96/35,1))-SUM($G96:G96)</f>
        <v>0.27618214624585913</v>
      </c>
      <c r="I96" s="19">
        <f>(_xlfn.BINOM.DIST(COLUMN()-6,15,$C96/35,1)-BINOMDIST(0,15,$C96/35,1))/(1-BINOMDIST(0,15,$C96/35,1))-SUM($G96:H96)</f>
        <v>7.457457230456721E-2</v>
      </c>
      <c r="J96" s="19">
        <f>(_xlfn.BINOM.DIST(COLUMN()-6,15,$C96/35,1)-BINOMDIST(0,15,$C96/35,1))/(1-BINOMDIST(0,15,$C96/35,1))-SUM($G96:I96)</f>
        <v>1.3940716630462036E-2</v>
      </c>
      <c r="K96" s="19">
        <f>(_xlfn.BINOM.DIST(COLUMN()-6,15,$C96/35,1)-BINOMDIST(0,15,$C96/35,1))/(1-BINOMDIST(0,15,$C96/35,1))-SUM($G96:J96)</f>
        <v>1.9110887404966137E-3</v>
      </c>
      <c r="L96" s="19">
        <f>(_xlfn.BINOM.DIST(COLUMN()-6,15,$C96/35,1)-BINOMDIST(0,15,$C96/35,1))/(1-BINOMDIST(0,15,$C96/35,1))-SUM($G96:K96)</f>
        <v>1.9847356786351078E-4</v>
      </c>
      <c r="M96" s="19">
        <f>(_xlfn.BINOM.DIST(COLUMN()-6,15,$C96/35,1)-BINOMDIST(0,15,$C96/35,1))/(1-BINOMDIST(0,15,$C96/35,1))-SUM($G96:L96)</f>
        <v>1.5900845571792388E-5</v>
      </c>
      <c r="N96" s="19">
        <f>(_xlfn.BINOM.DIST(COLUMN()-6,15,$C96/35,1)-BINOMDIST(0,15,$C96/35,1))/(1-BINOMDIST(0,15,$C96/35,1))-SUM($G96:M96)</f>
        <v>9.9081664373112943E-7</v>
      </c>
      <c r="O96" s="19">
        <f>(_xlfn.BINOM.DIST(COLUMN()-6,15,$C96/35,1)-BINOMDIST(0,15,$C96/35,1))/(1-BINOMDIST(0,15,$C96/35,1))-SUM($G96:N96)</f>
        <v>4.8019971554680296E-8</v>
      </c>
      <c r="P96" s="19">
        <f>(_xlfn.BINOM.DIST(COLUMN()-6,15,$C96/35,1)-BINOMDIST(0,15,$C96/35,1))/(1-BINOMDIST(0,15,$C96/35,1))-SUM($G96:O96)</f>
        <v>1.7953382114299643E-9</v>
      </c>
      <c r="Q96" s="19">
        <f>(_xlfn.BINOM.DIST(COLUMN()-6,15,$C96/35,1)-BINOMDIST(0,15,$C96/35,1))/(1-BINOMDIST(0,15,$C96/35,1))-SUM($G96:P96)</f>
        <v>5.085043497388142E-11</v>
      </c>
      <c r="R96" s="19">
        <f>(_xlfn.BINOM.DIST(COLUMN()-6,15,$C96/35,1)-BINOMDIST(0,15,$C96/35,1))/(1-BINOMDIST(0,15,$C96/35,1))-SUM($G96:Q96)</f>
        <v>1.0562661856283739E-12</v>
      </c>
      <c r="S96" s="19">
        <f>(_xlfn.BINOM.DIST(COLUMN()-6,15,$C96/35,1)-BINOMDIST(0,15,$C96/35,1))/(1-BINOMDIST(0,15,$C96/35,1))-SUM($G96:R96)</f>
        <v>1.532107773982716E-14</v>
      </c>
      <c r="T96" s="19">
        <f>(_xlfn.BINOM.DIST(COLUMN()-6,15,$C96/35,1)-BINOMDIST(0,15,$C96/35,1))/(1-BINOMDIST(0,15,$C96/35,1))-SUM($G96:S96)</f>
        <v>0</v>
      </c>
      <c r="U96" s="19">
        <f>(_xlfn.BINOM.DIST(COLUMN()-6,15,$C96/35,1)-BINOMDIST(0,15,$C96/35,1))/(1-BINOMDIST(0,15,$C96/35,1))-SUM($G96:T96)</f>
        <v>0</v>
      </c>
      <c r="W96" s="19">
        <f t="array" ref="W96">SUMPRODUCT(IF(COLUMN($G$2:$U$2)-6&gt;W$1,1-(COLUMN($G$2:$U$2)-6-W$1)/(COLUMN($G$2:$U$2)-6),1),$G96:$U96)</f>
        <v>0.80002820162736099</v>
      </c>
      <c r="X96" s="19">
        <f t="array" ref="X96">SUMPRODUCT(IF(COLUMN($G$2:$U$2)-6&gt;X$1,1-(COLUMN($G$2:$U$2)-6-X$1)/(COLUMN($G$2:$U$2)-6),1),$G96:$U96)</f>
        <v>0.96688034227341768</v>
      </c>
      <c r="Y96" s="19">
        <f t="array" ref="Y96">SUMPRODUCT(IF(COLUMN($G$2:$U$2)-6&gt;Y$1,1-(COLUMN($G$2:$U$2)-6-Y$1)/(COLUMN($G$2:$U$2)-6),1),$G96:$U96)</f>
        <v>0.99564140979654514</v>
      </c>
      <c r="Z96" s="19">
        <f t="array" ref="Z96">SUMPRODUCT(IF(COLUMN($G$2:$U$2)-6&gt;Z$1,1-(COLUMN($G$2:$U$2)-6-Z$1)/(COLUMN($G$2:$U$2)-6),1),$G96:$U96)</f>
        <v>0.99954428655148297</v>
      </c>
      <c r="AA96" s="19">
        <f t="array" ref="AA96">SUMPRODUCT(IF(COLUMN($G$2:$U$2)-6&gt;AA$1,1-(COLUMN($G$2:$U$2)-6-AA$1)/(COLUMN($G$2:$U$2)-6),1),$G96:$U96)</f>
        <v>0.99996198414880566</v>
      </c>
      <c r="AB96" s="19">
        <f t="array" ref="AB96">SUMPRODUCT(IF(COLUMN($G$2:$U$2)-6&gt;AB$1,1-(COLUMN($G$2:$U$2)-6-AB$1)/(COLUMN($G$2:$U$2)-6),1),$G96:$U96)</f>
        <v>0.99999746399802891</v>
      </c>
      <c r="AC96" s="19">
        <f t="array" ref="AC96">SUMPRODUCT(IF(COLUMN($G$2:$U$2)-6&gt;AC$1,1-(COLUMN($G$2:$U$2)-6-AC$1)/(COLUMN($G$2:$U$2)-6),1),$G96:$U96)</f>
        <v>0.99999986491927495</v>
      </c>
      <c r="AD96" s="19">
        <f t="array" ref="AD96">SUMPRODUCT(IF(COLUMN($G$2:$U$2)-6&gt;AD$1,1-(COLUMN($G$2:$U$2)-6-AD$1)/(COLUMN($G$2:$U$2)-6),1),$G96:$U96)</f>
        <v>0.9999999942911536</v>
      </c>
      <c r="AE96" s="19">
        <f t="array" ref="AE96">SUMPRODUCT(IF(COLUMN($G$2:$U$2)-6&gt;AE$1,1-(COLUMN($G$2:$U$2)-6-AE$1)/(COLUMN($G$2:$U$2)-6),1),$G96:$U96)</f>
        <v>0.99999999981095189</v>
      </c>
      <c r="AF96" s="19">
        <f t="array" ref="AF96">SUMPRODUCT(IF(COLUMN($G$2:$U$2)-6&gt;AF$1,1-(COLUMN($G$2:$U$2)-6-AF$1)/(COLUMN($G$2:$U$2)-6),1),$G96:$U96)</f>
        <v>0.99999999999519762</v>
      </c>
      <c r="AG96" s="19">
        <f t="array" ref="AG96">SUMPRODUCT(IF(COLUMN($G$2:$U$2)-6&gt;AG$1,1-(COLUMN($G$2:$U$2)-6-AG$1)/(COLUMN($G$2:$U$2)-6),1),$G96:$U96)</f>
        <v>0.99999999999990963</v>
      </c>
      <c r="AH96" s="19">
        <f t="array" ref="AH96">SUMPRODUCT(IF(COLUMN($G$2:$U$2)-6&gt;AH$1,1-(COLUMN($G$2:$U$2)-6-AH$1)/(COLUMN($G$2:$U$2)-6),1),$G96:$U96)</f>
        <v>0.99999999999999878</v>
      </c>
      <c r="AI96" s="19">
        <f t="array" ref="AI96">SUMPRODUCT(IF(COLUMN($G$2:$U$2)-6&gt;AI$1,1-(COLUMN($G$2:$U$2)-6-AI$1)/(COLUMN($G$2:$U$2)-6),1),$G96:$U96)</f>
        <v>1</v>
      </c>
      <c r="AJ96" s="19">
        <f t="array" ref="AJ96">SUMPRODUCT(IF(COLUMN($G$2:$U$2)-6&gt;AJ$1,1-(COLUMN($G$2:$U$2)-6-AJ$1)/(COLUMN($G$2:$U$2)-6),1),$G96:$U96)</f>
        <v>1</v>
      </c>
      <c r="AK96" s="19">
        <f t="array" ref="AK96">SUMPRODUCT(IF(COLUMN($G$2:$U$2)-6&gt;AK$1,1-(COLUMN($G$2:$U$2)-6-AK$1)/(COLUMN($G$2:$U$2)-6),1),$G96:$U96)</f>
        <v>1</v>
      </c>
    </row>
    <row r="97" spans="1:37" x14ac:dyDescent="0.25">
      <c r="A97" s="5" t="s">
        <v>203</v>
      </c>
      <c r="B97" s="6" t="s">
        <v>202</v>
      </c>
      <c r="C97" s="18">
        <v>2.161</v>
      </c>
      <c r="D97" s="5" t="s">
        <v>231</v>
      </c>
      <c r="G97" s="19">
        <f t="shared" si="2"/>
        <v>0.61647243877662627</v>
      </c>
      <c r="H97" s="19">
        <f>(_xlfn.BINOM.DIST(COLUMN()-6,15,$C97/35,1)-BINOMDIST(0,15,$C97/35,1))/(1-BINOMDIST(0,15,$C97/35,1))-SUM($G97:G97)</f>
        <v>0.28397267216949407</v>
      </c>
      <c r="I97" s="19">
        <f>(_xlfn.BINOM.DIST(COLUMN()-6,15,$C97/35,1)-BINOMDIST(0,15,$C97/35,1))/(1-BINOMDIST(0,15,$C97/35,1))-SUM($G97:H97)</f>
        <v>8.0977336695774449E-2</v>
      </c>
      <c r="J97" s="19">
        <f>(_xlfn.BINOM.DIST(COLUMN()-6,15,$C97/35,1)-BINOMDIST(0,15,$C97/35,1))/(1-BINOMDIST(0,15,$C97/35,1))-SUM($G97:I97)</f>
        <v>1.5986359931749017E-2</v>
      </c>
      <c r="K97" s="19">
        <f>(_xlfn.BINOM.DIST(COLUMN()-6,15,$C97/35,1)-BINOMDIST(0,15,$C97/35,1))/(1-BINOMDIST(0,15,$C97/35,1))-SUM($G97:J97)</f>
        <v>2.3143930201139362E-3</v>
      </c>
      <c r="L97" s="19">
        <f>(_xlfn.BINOM.DIST(COLUMN()-6,15,$C97/35,1)-BINOMDIST(0,15,$C97/35,1))/(1-BINOMDIST(0,15,$C97/35,1))-SUM($G97:K97)</f>
        <v>2.5383453193184025E-4</v>
      </c>
      <c r="M97" s="19">
        <f>(_xlfn.BINOM.DIST(COLUMN()-6,15,$C97/35,1)-BINOMDIST(0,15,$C97/35,1))/(1-BINOMDIST(0,15,$C97/35,1))-SUM($G97:L97)</f>
        <v>2.1476327413449958E-5</v>
      </c>
      <c r="N97" s="19">
        <f>(_xlfn.BINOM.DIST(COLUMN()-6,15,$C97/35,1)-BINOMDIST(0,15,$C97/35,1))/(1-BINOMDIST(0,15,$C97/35,1))-SUM($G97:M97)</f>
        <v>1.4132690867585396E-6</v>
      </c>
      <c r="O97" s="19">
        <f>(_xlfn.BINOM.DIST(COLUMN()-6,15,$C97/35,1)-BINOMDIST(0,15,$C97/35,1))/(1-BINOMDIST(0,15,$C97/35,1))-SUM($G97:N97)</f>
        <v>7.2334458312006689E-8</v>
      </c>
      <c r="P97" s="19">
        <f>(_xlfn.BINOM.DIST(COLUMN()-6,15,$C97/35,1)-BINOMDIST(0,15,$C97/35,1))/(1-BINOMDIST(0,15,$C97/35,1))-SUM($G97:O97)</f>
        <v>2.8560206422056922E-9</v>
      </c>
      <c r="Q97" s="19">
        <f>(_xlfn.BINOM.DIST(COLUMN()-6,15,$C97/35,1)-BINOMDIST(0,15,$C97/35,1))/(1-BINOMDIST(0,15,$C97/35,1))-SUM($G97:P97)</f>
        <v>8.5428442098134383E-11</v>
      </c>
      <c r="R97" s="19">
        <f>(_xlfn.BINOM.DIST(COLUMN()-6,15,$C97/35,1)-BINOMDIST(0,15,$C97/35,1))/(1-BINOMDIST(0,15,$C97/35,1))-SUM($G97:Q97)</f>
        <v>1.8739454432648017E-12</v>
      </c>
      <c r="S97" s="19">
        <f>(_xlfn.BINOM.DIST(COLUMN()-6,15,$C97/35,1)-BINOMDIST(0,15,$C97/35,1))/(1-BINOMDIST(0,15,$C97/35,1))-SUM($G97:R97)</f>
        <v>2.8532731732866523E-14</v>
      </c>
      <c r="T97" s="19">
        <f>(_xlfn.BINOM.DIST(COLUMN()-6,15,$C97/35,1)-BINOMDIST(0,15,$C97/35,1))/(1-BINOMDIST(0,15,$C97/35,1))-SUM($G97:S97)</f>
        <v>0</v>
      </c>
      <c r="U97" s="19">
        <f>(_xlfn.BINOM.DIST(COLUMN()-6,15,$C97/35,1)-BINOMDIST(0,15,$C97/35,1))/(1-BINOMDIST(0,15,$C97/35,1))-SUM($G97:T97)</f>
        <v>0</v>
      </c>
      <c r="W97" s="19">
        <f t="array" ref="W97">SUMPRODUCT(IF(COLUMN($G$2:$U$2)-6&gt;W$1,1-(COLUMN($G$2:$U$2)-6-W$1)/(COLUMN($G$2:$U$2)-6),1),$G97:$U97)</f>
        <v>0.7899562478050115</v>
      </c>
      <c r="X97" s="19">
        <f t="array" ref="X97">SUMPRODUCT(IF(COLUMN($G$2:$U$2)-6&gt;X$1,1-(COLUMN($G$2:$U$2)-6-X$1)/(COLUMN($G$2:$U$2)-6),1),$G97:$U97)</f>
        <v>0.9634400568333964</v>
      </c>
      <c r="Y97" s="19">
        <f t="array" ref="Y97">SUMPRODUCT(IF(COLUMN($G$2:$U$2)-6&gt;Y$1,1-(COLUMN($G$2:$U$2)-6-Y$1)/(COLUMN($G$2:$U$2)-6),1),$G97:$U97)</f>
        <v>0.99493752977703442</v>
      </c>
      <c r="Z97" s="19">
        <f t="array" ref="Z97">SUMPRODUCT(IF(COLUMN($G$2:$U$2)-6&gt;Z$1,1-(COLUMN($G$2:$U$2)-6-Z$1)/(COLUMN($G$2:$U$2)-6),1),$G97:$U97)</f>
        <v>0.99944255715541441</v>
      </c>
      <c r="AA97" s="19">
        <f t="array" ref="AA97">SUMPRODUCT(IF(COLUMN($G$2:$U$2)-6&gt;AA$1,1-(COLUMN($G$2:$U$2)-6-AA$1)/(COLUMN($G$2:$U$2)-6),1),$G97:$U97)</f>
        <v>0.99995099455085712</v>
      </c>
      <c r="AB97" s="19">
        <f t="array" ref="AB97">SUMPRODUCT(IF(COLUMN($G$2:$U$2)-6&gt;AB$1,1-(COLUMN($G$2:$U$2)-6-AB$1)/(COLUMN($G$2:$U$2)-6),1),$G97:$U97)</f>
        <v>0.99999655334227688</v>
      </c>
      <c r="AC97" s="19">
        <f t="array" ref="AC97">SUMPRODUCT(IF(COLUMN($G$2:$U$2)-6&gt;AC$1,1-(COLUMN($G$2:$U$2)-6-AC$1)/(COLUMN($G$2:$U$2)-6),1),$G97:$U97)</f>
        <v>0.9999998063783746</v>
      </c>
      <c r="AD97" s="19">
        <f t="array" ref="AD97">SUMPRODUCT(IF(COLUMN($G$2:$U$2)-6&gt;AD$1,1-(COLUMN($G$2:$U$2)-6-AD$1)/(COLUMN($G$2:$U$2)-6),1),$G97:$U97)</f>
        <v>0.99999999136769924</v>
      </c>
      <c r="AE97" s="19">
        <f t="array" ref="AE97">SUMPRODUCT(IF(COLUMN($G$2:$U$2)-6&gt;AE$1,1-(COLUMN($G$2:$U$2)-6-AE$1)/(COLUMN($G$2:$U$2)-6),1),$G97:$U97)</f>
        <v>0.99999999969838782</v>
      </c>
      <c r="AF97" s="19">
        <f t="array" ref="AF97">SUMPRODUCT(IF(COLUMN($G$2:$U$2)-6&gt;AF$1,1-(COLUMN($G$2:$U$2)-6-AF$1)/(COLUMN($G$2:$U$2)-6),1),$G97:$U97)</f>
        <v>0.99999999999191458</v>
      </c>
      <c r="AG97" s="19">
        <f t="array" ref="AG97">SUMPRODUCT(IF(COLUMN($G$2:$U$2)-6&gt;AG$1,1-(COLUMN($G$2:$U$2)-6-AG$1)/(COLUMN($G$2:$U$2)-6),1),$G97:$U97)</f>
        <v>0.99999999999983902</v>
      </c>
      <c r="AH97" s="19">
        <f t="array" ref="AH97">SUMPRODUCT(IF(COLUMN($G$2:$U$2)-6&gt;AH$1,1-(COLUMN($G$2:$U$2)-6-AH$1)/(COLUMN($G$2:$U$2)-6),1),$G97:$U97)</f>
        <v>0.99999999999999745</v>
      </c>
      <c r="AI97" s="19">
        <f t="array" ref="AI97">SUMPRODUCT(IF(COLUMN($G$2:$U$2)-6&gt;AI$1,1-(COLUMN($G$2:$U$2)-6-AI$1)/(COLUMN($G$2:$U$2)-6),1),$G97:$U97)</f>
        <v>0.99999999999999967</v>
      </c>
      <c r="AJ97" s="19">
        <f t="array" ref="AJ97">SUMPRODUCT(IF(COLUMN($G$2:$U$2)-6&gt;AJ$1,1-(COLUMN($G$2:$U$2)-6-AJ$1)/(COLUMN($G$2:$U$2)-6),1),$G97:$U97)</f>
        <v>0.99999999999999967</v>
      </c>
      <c r="AK97" s="19">
        <f t="array" ref="AK97">SUMPRODUCT(IF(COLUMN($G$2:$U$2)-6&gt;AK$1,1-(COLUMN($G$2:$U$2)-6-AK$1)/(COLUMN($G$2:$U$2)-6),1),$G97:$U97)</f>
        <v>0.99999999999999967</v>
      </c>
    </row>
    <row r="98" spans="1:37" x14ac:dyDescent="0.25">
      <c r="A98" s="5" t="s">
        <v>205</v>
      </c>
      <c r="B98" s="6" t="s">
        <v>204</v>
      </c>
      <c r="C98" s="18">
        <v>2.4990000000000001</v>
      </c>
      <c r="D98" s="5" t="s">
        <v>231</v>
      </c>
      <c r="G98" s="19">
        <f t="shared" si="2"/>
        <v>0.56595693230922794</v>
      </c>
      <c r="H98" s="19">
        <f>(_xlfn.BINOM.DIST(COLUMN()-6,15,$C98/35,1)-BINOMDIST(0,15,$C98/35,1))/(1-BINOMDIST(0,15,$C98/35,1))-SUM($G98:G98)</f>
        <v>0.30461476929587783</v>
      </c>
      <c r="I98" s="19">
        <f>(_xlfn.BINOM.DIST(COLUMN()-6,15,$C98/35,1)-BINOMDIST(0,15,$C98/35,1))/(1-BINOMDIST(0,15,$C98/35,1))-SUM($G98:H98)</f>
        <v>0.10149451822113342</v>
      </c>
      <c r="J98" s="19">
        <f>(_xlfn.BINOM.DIST(COLUMN()-6,15,$C98/35,1)-BINOMDIST(0,15,$C98/35,1))/(1-BINOMDIST(0,15,$C98/35,1))-SUM($G98:I98)</f>
        <v>2.3411722811723878E-2</v>
      </c>
      <c r="K98" s="19">
        <f>(_xlfn.BINOM.DIST(COLUMN()-6,15,$C98/35,1)-BINOMDIST(0,15,$C98/35,1))/(1-BINOMDIST(0,15,$C98/35,1))-SUM($G98:J98)</f>
        <v>3.960277212218033E-3</v>
      </c>
      <c r="L98" s="19">
        <f>(_xlfn.BINOM.DIST(COLUMN()-6,15,$C98/35,1)-BINOMDIST(0,15,$C98/35,1))/(1-BINOMDIST(0,15,$C98/35,1))-SUM($G98:K98)</f>
        <v>5.0750914091524102E-4</v>
      </c>
      <c r="M98" s="19">
        <f>(_xlfn.BINOM.DIST(COLUMN()-6,15,$C98/35,1)-BINOMDIST(0,15,$C98/35,1))/(1-BINOMDIST(0,15,$C98/35,1))-SUM($G98:L98)</f>
        <v>5.0171590712966285E-5</v>
      </c>
      <c r="N98" s="19">
        <f>(_xlfn.BINOM.DIST(COLUMN()-6,15,$C98/35,1)-BINOMDIST(0,15,$C98/35,1))/(1-BINOMDIST(0,15,$C98/35,1))-SUM($G98:M98)</f>
        <v>3.8576906923326604E-6</v>
      </c>
      <c r="O98" s="19">
        <f>(_xlfn.BINOM.DIST(COLUMN()-6,15,$C98/35,1)-BINOMDIST(0,15,$C98/35,1))/(1-BINOMDIST(0,15,$C98/35,1))-SUM($G98:N98)</f>
        <v>2.3070258792223797E-7</v>
      </c>
      <c r="P98" s="19">
        <f>(_xlfn.BINOM.DIST(COLUMN()-6,15,$C98/35,1)-BINOMDIST(0,15,$C98/35,1))/(1-BINOMDIST(0,15,$C98/35,1))-SUM($G98:O98)</f>
        <v>1.0643225079043361E-8</v>
      </c>
      <c r="Q98" s="19">
        <f>(_xlfn.BINOM.DIST(COLUMN()-6,15,$C98/35,1)-BINOMDIST(0,15,$C98/35,1))/(1-BINOMDIST(0,15,$C98/35,1))-SUM($G98:P98)</f>
        <v>3.7198044644526362E-10</v>
      </c>
      <c r="R98" s="19">
        <f>(_xlfn.BINOM.DIST(COLUMN()-6,15,$C98/35,1)-BINOMDIST(0,15,$C98/35,1))/(1-BINOMDIST(0,15,$C98/35,1))-SUM($G98:Q98)</f>
        <v>9.5338181793636068E-12</v>
      </c>
      <c r="S98" s="19">
        <f>(_xlfn.BINOM.DIST(COLUMN()-6,15,$C98/35,1)-BINOMDIST(0,15,$C98/35,1))/(1-BINOMDIST(0,15,$C98/35,1))-SUM($G98:R98)</f>
        <v>1.6908696665041134E-13</v>
      </c>
      <c r="T98" s="19">
        <f>(_xlfn.BINOM.DIST(COLUMN()-6,15,$C98/35,1)-BINOMDIST(0,15,$C98/35,1))/(1-BINOMDIST(0,15,$C98/35,1))-SUM($G98:S98)</f>
        <v>1.9984014443252818E-15</v>
      </c>
      <c r="U98" s="19">
        <f>(_xlfn.BINOM.DIST(COLUMN()-6,15,$C98/35,1)-BINOMDIST(0,15,$C98/35,1))/(1-BINOMDIST(0,15,$C98/35,1))-SUM($G98:T98)</f>
        <v>0</v>
      </c>
      <c r="W98" s="19">
        <f t="array" ref="W98">SUMPRODUCT(IF(COLUMN($G$2:$U$2)-6&gt;W$1,1-(COLUMN($G$2:$U$2)-6-W$1)/(COLUMN($G$2:$U$2)-6),1),$G98:$U98)</f>
        <v>0.75883307034707759</v>
      </c>
      <c r="X98" s="19">
        <f t="array" ref="X98">SUMPRODUCT(IF(COLUMN($G$2:$U$2)-6&gt;X$1,1-(COLUMN($G$2:$U$2)-6-X$1)/(COLUMN($G$2:$U$2)-6),1),$G98:$U98)</f>
        <v>0.95170920838492734</v>
      </c>
      <c r="Y98" s="19">
        <f t="array" ref="Y98">SUMPRODUCT(IF(COLUMN($G$2:$U$2)-6&gt;Y$1,1-(COLUMN($G$2:$U$2)-6-Y$1)/(COLUMN($G$2:$U$2)-6),1),$G98:$U98)</f>
        <v>0.99227796177483796</v>
      </c>
      <c r="Z98" s="19">
        <f t="array" ref="Z98">SUMPRODUCT(IF(COLUMN($G$2:$U$2)-6&gt;Z$1,1-(COLUMN($G$2:$U$2)-6-Z$1)/(COLUMN($G$2:$U$2)-6),1),$G98:$U98)</f>
        <v>0.99901520909103758</v>
      </c>
      <c r="AA98" s="19">
        <f t="array" ref="AA98">SUMPRODUCT(IF(COLUMN($G$2:$U$2)-6&gt;AA$1,1-(COLUMN($G$2:$U$2)-6-AA$1)/(COLUMN($G$2:$U$2)-6),1),$G98:$U98)</f>
        <v>0.99989952570430607</v>
      </c>
      <c r="AB98" s="19">
        <f t="array" ref="AB98">SUMPRODUCT(IF(COLUMN($G$2:$U$2)-6&gt;AB$1,1-(COLUMN($G$2:$U$2)-6-AB$1)/(COLUMN($G$2:$U$2)-6),1),$G98:$U98)</f>
        <v>0.99999178687513124</v>
      </c>
      <c r="AC98" s="19">
        <f t="array" ref="AC98">SUMPRODUCT(IF(COLUMN($G$2:$U$2)-6&gt;AC$1,1-(COLUMN($G$2:$U$2)-6-AC$1)/(COLUMN($G$2:$U$2)-6),1),$G98:$U98)</f>
        <v>0.99999946318913713</v>
      </c>
      <c r="AD98" s="19">
        <f t="array" ref="AD98">SUMPRODUCT(IF(COLUMN($G$2:$U$2)-6&gt;AD$1,1-(COLUMN($G$2:$U$2)-6-AD$1)/(COLUMN($G$2:$U$2)-6),1),$G98:$U98)</f>
        <v>0.99999997213304104</v>
      </c>
      <c r="AE98" s="19">
        <f t="array" ref="AE98">SUMPRODUCT(IF(COLUMN($G$2:$U$2)-6&gt;AE$1,1-(COLUMN($G$2:$U$2)-6-AE$1)/(COLUMN($G$2:$U$2)-6),1),$G98:$U98)</f>
        <v>0.99999999886560853</v>
      </c>
      <c r="AF98" s="19">
        <f t="array" ref="AF98">SUMPRODUCT(IF(COLUMN($G$2:$U$2)-6&gt;AF$1,1-(COLUMN($G$2:$U$2)-6-AF$1)/(COLUMN($G$2:$U$2)-6),1),$G98:$U98)</f>
        <v>0.99999999996455513</v>
      </c>
      <c r="AG98" s="19">
        <f t="array" ref="AG98">SUMPRODUCT(IF(COLUMN($G$2:$U$2)-6&gt;AG$1,1-(COLUMN($G$2:$U$2)-6-AG$1)/(COLUMN($G$2:$U$2)-6),1),$G98:$U98)</f>
        <v>0.9999999999991791</v>
      </c>
      <c r="AH98" s="19">
        <f t="array" ref="AH98">SUMPRODUCT(IF(COLUMN($G$2:$U$2)-6&gt;AH$1,1-(COLUMN($G$2:$U$2)-6-AH$1)/(COLUMN($G$2:$U$2)-6),1),$G98:$U98)</f>
        <v>0.99999999999998668</v>
      </c>
      <c r="AI98" s="19">
        <f t="array" ref="AI98">SUMPRODUCT(IF(COLUMN($G$2:$U$2)-6&gt;AI$1,1-(COLUMN($G$2:$U$2)-6-AI$1)/(COLUMN($G$2:$U$2)-6),1),$G98:$U98)</f>
        <v>0.99999999999999989</v>
      </c>
      <c r="AJ98" s="19">
        <f t="array" ref="AJ98">SUMPRODUCT(IF(COLUMN($G$2:$U$2)-6&gt;AJ$1,1-(COLUMN($G$2:$U$2)-6-AJ$1)/(COLUMN($G$2:$U$2)-6),1),$G98:$U98)</f>
        <v>1</v>
      </c>
      <c r="AK98" s="19">
        <f t="array" ref="AK98">SUMPRODUCT(IF(COLUMN($G$2:$U$2)-6&gt;AK$1,1-(COLUMN($G$2:$U$2)-6-AK$1)/(COLUMN($G$2:$U$2)-6),1),$G98:$U98)</f>
        <v>1</v>
      </c>
    </row>
    <row r="99" spans="1:37" x14ac:dyDescent="0.25">
      <c r="A99" s="5" t="s">
        <v>207</v>
      </c>
      <c r="B99" s="4" t="s">
        <v>206</v>
      </c>
      <c r="C99" s="20">
        <v>6.38</v>
      </c>
      <c r="D99" s="5" t="s">
        <v>231</v>
      </c>
      <c r="G99" s="19">
        <f t="shared" si="2"/>
        <v>0.17180082718444936</v>
      </c>
      <c r="H99" s="19">
        <f>(_xlfn.BINOM.DIST(COLUMN()-6,15,$C99/35,1)-BINOMDIST(0,15,$C99/35,1))/(1-BINOMDIST(0,15,$C99/35,1))-SUM($G99:G99)</f>
        <v>0.26808612655686603</v>
      </c>
      <c r="I99" s="19">
        <f>(_xlfn.BINOM.DIST(COLUMN()-6,15,$C99/35,1)-BINOMDIST(0,15,$C99/35,1))/(1-BINOMDIST(0,15,$C99/35,1))-SUM($G99:H99)</f>
        <v>0.25896882525770459</v>
      </c>
      <c r="J99" s="19">
        <f>(_xlfn.BINOM.DIST(COLUMN()-6,15,$C99/35,1)-BINOMDIST(0,15,$C99/35,1))/(1-BINOMDIST(0,15,$C99/35,1))-SUM($G99:I99)</f>
        <v>0.17318879508848539</v>
      </c>
      <c r="K99" s="19">
        <f>(_xlfn.BINOM.DIST(COLUMN()-6,15,$C99/35,1)-BINOMDIST(0,15,$C99/35,1))/(1-BINOMDIST(0,15,$C99/35,1))-SUM($G99:J99)</f>
        <v>8.4936335704471899E-2</v>
      </c>
      <c r="L99" s="19">
        <f>(_xlfn.BINOM.DIST(COLUMN()-6,15,$C99/35,1)-BINOMDIST(0,15,$C99/35,1))/(1-BINOMDIST(0,15,$C99/35,1))-SUM($G99:K99)</f>
        <v>3.1556826333247634E-2</v>
      </c>
      <c r="M99" s="19">
        <f>(_xlfn.BINOM.DIST(COLUMN()-6,15,$C99/35,1)-BINOMDIST(0,15,$C99/35,1))/(1-BINOMDIST(0,15,$C99/35,1))-SUM($G99:L99)</f>
        <v>9.0445890389093675E-3</v>
      </c>
      <c r="N99" s="19">
        <f>(_xlfn.BINOM.DIST(COLUMN()-6,15,$C99/35,1)-BINOMDIST(0,15,$C99/35,1))/(1-BINOMDIST(0,15,$C99/35,1))-SUM($G99:M99)</f>
        <v>2.0162291428456047E-3</v>
      </c>
      <c r="O99" s="19">
        <f>(_xlfn.BINOM.DIST(COLUMN()-6,15,$C99/35,1)-BINOMDIST(0,15,$C99/35,1))/(1-BINOMDIST(0,15,$C99/35,1))-SUM($G99:N99)</f>
        <v>3.4957991117123832E-4</v>
      </c>
      <c r="P99" s="19">
        <f>(_xlfn.BINOM.DIST(COLUMN()-6,15,$C99/35,1)-BINOMDIST(0,15,$C99/35,1))/(1-BINOMDIST(0,15,$C99/35,1))-SUM($G99:O99)</f>
        <v>4.6757229209104523E-5</v>
      </c>
      <c r="Q99" s="19">
        <f>(_xlfn.BINOM.DIST(COLUMN()-6,15,$C99/35,1)-BINOMDIST(0,15,$C99/35,1))/(1-BINOMDIST(0,15,$C99/35,1))-SUM($G99:P99)</f>
        <v>4.737804496945941E-6</v>
      </c>
      <c r="R99" s="19">
        <f>(_xlfn.BINOM.DIST(COLUMN()-6,15,$C99/35,1)-BINOMDIST(0,15,$C99/35,1))/(1-BINOMDIST(0,15,$C99/35,1))-SUM($G99:Q99)</f>
        <v>3.5205209281130578E-7</v>
      </c>
      <c r="S99" s="19">
        <f>(_xlfn.BINOM.DIST(COLUMN()-6,15,$C99/35,1)-BINOMDIST(0,15,$C99/35,1))/(1-BINOMDIST(0,15,$C99/35,1))-SUM($G99:R99)</f>
        <v>1.8110726918152409E-8</v>
      </c>
      <c r="T99" s="19">
        <f>(_xlfn.BINOM.DIST(COLUMN()-6,15,$C99/35,1)-BINOMDIST(0,15,$C99/35,1))/(1-BINOMDIST(0,15,$C99/35,1))-SUM($G99:S99)</f>
        <v>5.767517574639669E-10</v>
      </c>
      <c r="U99" s="19">
        <f>(_xlfn.BINOM.DIST(COLUMN()-6,15,$C99/35,1)-BINOMDIST(0,15,$C99/35,1))/(1-BINOMDIST(0,15,$C99/35,1))-SUM($G99:T99)</f>
        <v>8.5713658393160586E-12</v>
      </c>
      <c r="W99" s="19">
        <f t="array" ref="W99">SUMPRODUCT(IF(COLUMN($G$2:$U$2)-6&gt;W$1,1-(COLUMN($G$2:$U$2)-6-W$1)/(COLUMN($G$2:$U$2)-6),1),$G99:$U99)</f>
        <v>0.45929886139262716</v>
      </c>
      <c r="X99" s="19">
        <f t="array" ref="X99">SUMPRODUCT(IF(COLUMN($G$2:$U$2)-6&gt;X$1,1-(COLUMN($G$2:$U$2)-6-X$1)/(COLUMN($G$2:$U$2)-6),1),$G99:$U99)</f>
        <v>0.74679689560080476</v>
      </c>
      <c r="Y99" s="19">
        <f t="array" ref="Y99">SUMPRODUCT(IF(COLUMN($G$2:$U$2)-6&gt;Y$1,1-(COLUMN($G$2:$U$2)-6-Y$1)/(COLUMN($G$2:$U$2)-6),1),$G99:$U99)</f>
        <v>0.90025186653054978</v>
      </c>
      <c r="Z99" s="19">
        <f t="array" ref="Z99">SUMPRODUCT(IF(COLUMN($G$2:$U$2)-6&gt;Z$1,1-(COLUMN($G$2:$U$2)-6-Z$1)/(COLUMN($G$2:$U$2)-6),1),$G99:$U99)</f>
        <v>0.96738389570772609</v>
      </c>
      <c r="AA99" s="19">
        <f t="array" ref="AA99">SUMPRODUCT(IF(COLUMN($G$2:$U$2)-6&gt;AA$1,1-(COLUMN($G$2:$U$2)-6-AA$1)/(COLUMN($G$2:$U$2)-6),1),$G99:$U99)</f>
        <v>0.99121872611278128</v>
      </c>
      <c r="AB99" s="19">
        <f t="array" ref="AB99">SUMPRODUCT(IF(COLUMN($G$2:$U$2)-6&gt;AB$1,1-(COLUMN($G$2:$U$2)-6-AB$1)/(COLUMN($G$2:$U$2)-6),1),$G99:$U99)</f>
        <v>0.99806628937694208</v>
      </c>
      <c r="AC99" s="19">
        <f t="array" ref="AC99">SUMPRODUCT(IF(COLUMN($G$2:$U$2)-6&gt;AC$1,1-(COLUMN($G$2:$U$2)-6-AC$1)/(COLUMN($G$2:$U$2)-6),1),$G99:$U99)</f>
        <v>0.99965438158556175</v>
      </c>
      <c r="AD99" s="19">
        <f t="array" ref="AD99">SUMPRODUCT(IF(COLUMN($G$2:$U$2)-6&gt;AD$1,1-(COLUMN($G$2:$U$2)-6-AD$1)/(COLUMN($G$2:$U$2)-6),1),$G99:$U99)</f>
        <v>0.99995038964576555</v>
      </c>
      <c r="AE99" s="19">
        <f t="array" ref="AE99">SUMPRODUCT(IF(COLUMN($G$2:$U$2)-6&gt;AE$1,1-(COLUMN($G$2:$U$2)-6-AE$1)/(COLUMN($G$2:$U$2)-6),1),$G99:$U99)</f>
        <v>0.99999436906311368</v>
      </c>
      <c r="AF99" s="19">
        <f t="array" ref="AF99">SUMPRODUCT(IF(COLUMN($G$2:$U$2)-6&gt;AF$1,1-(COLUMN($G$2:$U$2)-6-AF$1)/(COLUMN($G$2:$U$2)-6),1),$G99:$U99)</f>
        <v>0.99999950626810963</v>
      </c>
      <c r="AG99" s="19">
        <f t="array" ref="AG99">SUMPRODUCT(IF(COLUMN($G$2:$U$2)-6&gt;AG$1,1-(COLUMN($G$2:$U$2)-6-AG$1)/(COLUMN($G$2:$U$2)-6),1),$G99:$U99)</f>
        <v>0.99999996775018452</v>
      </c>
      <c r="AH99" s="19">
        <f t="array" ref="AH99">SUMPRODUCT(IF(COLUMN($G$2:$U$2)-6&gt;AH$1,1-(COLUMN($G$2:$U$2)-6-AH$1)/(COLUMN($G$2:$U$2)-6),1),$G99:$U99)</f>
        <v>0.99999999852275978</v>
      </c>
      <c r="AI99" s="19">
        <f t="array" ref="AI99">SUMPRODUCT(IF(COLUMN($G$2:$U$2)-6&gt;AI$1,1-(COLUMN($G$2:$U$2)-6-AI$1)/(COLUMN($G$2:$U$2)-6),1),$G99:$U99)</f>
        <v>0.99999999995766053</v>
      </c>
      <c r="AJ99" s="19">
        <f t="array" ref="AJ99">SUMPRODUCT(IF(COLUMN($G$2:$U$2)-6&gt;AJ$1,1-(COLUMN($G$2:$U$2)-6-AJ$1)/(COLUMN($G$2:$U$2)-6),1),$G99:$U99)</f>
        <v>0.99999999999942857</v>
      </c>
      <c r="AK99" s="19">
        <f t="array" ref="AK99">SUMPRODUCT(IF(COLUMN($G$2:$U$2)-6&gt;AK$1,1-(COLUMN($G$2:$U$2)-6-AK$1)/(COLUMN($G$2:$U$2)-6),1),$G99:$U99)</f>
        <v>1</v>
      </c>
    </row>
    <row r="100" spans="1:37" x14ac:dyDescent="0.25">
      <c r="A100" s="5" t="s">
        <v>209</v>
      </c>
      <c r="B100" s="6" t="s">
        <v>208</v>
      </c>
      <c r="C100" s="18">
        <v>2.4900000000000002</v>
      </c>
      <c r="D100" s="5" t="s">
        <v>231</v>
      </c>
      <c r="G100" s="19">
        <f t="shared" si="2"/>
        <v>0.56726729583130109</v>
      </c>
      <c r="H100" s="19">
        <f>(_xlfn.BINOM.DIST(COLUMN()-6,15,$C100/35,1)-BINOMDIST(0,15,$C100/35,1))/(1-BINOMDIST(0,15,$C100/35,1))-SUM($G100:G100)</f>
        <v>0.30413623396922707</v>
      </c>
      <c r="I100" s="19">
        <f>(_xlfn.BINOM.DIST(COLUMN()-6,15,$C100/35,1)-BINOMDIST(0,15,$C100/35,1))/(1-BINOMDIST(0,15,$C100/35,1))-SUM($G100:H100)</f>
        <v>0.10094217054838384</v>
      </c>
      <c r="J100" s="19">
        <f>(_xlfn.BINOM.DIST(COLUMN()-6,15,$C100/35,1)-BINOMDIST(0,15,$C100/35,1))/(1-BINOMDIST(0,15,$C100/35,1))-SUM($G100:I100)</f>
        <v>2.3194033035879191E-2</v>
      </c>
      <c r="K100" s="19">
        <f>(_xlfn.BINOM.DIST(COLUMN()-6,15,$C100/35,1)-BINOMDIST(0,15,$C100/35,1))/(1-BINOMDIST(0,15,$C100/35,1))-SUM($G100:J100)</f>
        <v>3.9082409403428109E-3</v>
      </c>
      <c r="L100" s="19">
        <f>(_xlfn.BINOM.DIST(COLUMN()-6,15,$C100/35,1)-BINOMDIST(0,15,$C100/35,1))/(1-BINOMDIST(0,15,$C100/35,1))-SUM($G100:K100)</f>
        <v>4.9889879736764176E-4</v>
      </c>
      <c r="M100" s="19">
        <f>(_xlfn.BINOM.DIST(COLUMN()-6,15,$C100/35,1)-BINOMDIST(0,15,$C100/35,1))/(1-BINOMDIST(0,15,$C100/35,1))-SUM($G100:L100)</f>
        <v>4.9129156079463776E-5</v>
      </c>
      <c r="N100" s="19">
        <f>(_xlfn.BINOM.DIST(COLUMN()-6,15,$C100/35,1)-BINOMDIST(0,15,$C100/35,1))/(1-BINOMDIST(0,15,$C100/35,1))-SUM($G100:M100)</f>
        <v>3.7628913760467952E-6</v>
      </c>
      <c r="O100" s="19">
        <f>(_xlfn.BINOM.DIST(COLUMN()-6,15,$C100/35,1)-BINOMDIST(0,15,$C100/35,1))/(1-BINOMDIST(0,15,$C100/35,1))-SUM($G100:N100)</f>
        <v>2.2416075984299511E-7</v>
      </c>
      <c r="P100" s="19">
        <f>(_xlfn.BINOM.DIST(COLUMN()-6,15,$C100/35,1)-BINOMDIST(0,15,$C100/35,1))/(1-BINOMDIST(0,15,$C100/35,1))-SUM($G100:O100)</f>
        <v>1.0301328012829458E-8</v>
      </c>
      <c r="Q100" s="19">
        <f>(_xlfn.BINOM.DIST(COLUMN()-6,15,$C100/35,1)-BINOMDIST(0,15,$C100/35,1))/(1-BINOMDIST(0,15,$C100/35,1))-SUM($G100:P100)</f>
        <v>3.5863512160005939E-10</v>
      </c>
      <c r="R100" s="19">
        <f>(_xlfn.BINOM.DIST(COLUMN()-6,15,$C100/35,1)-BINOMDIST(0,15,$C100/35,1))/(1-BINOMDIST(0,15,$C100/35,1))-SUM($G100:Q100)</f>
        <v>9.1563423509910535E-12</v>
      </c>
      <c r="S100" s="19">
        <f>(_xlfn.BINOM.DIST(COLUMN()-6,15,$C100/35,1)-BINOMDIST(0,15,$C100/35,1))/(1-BINOMDIST(0,15,$C100/35,1))-SUM($G100:R100)</f>
        <v>1.6187051699034782E-13</v>
      </c>
      <c r="T100" s="19">
        <f>(_xlfn.BINOM.DIST(COLUMN()-6,15,$C100/35,1)-BINOMDIST(0,15,$C100/35,1))/(1-BINOMDIST(0,15,$C100/35,1))-SUM($G100:S100)</f>
        <v>0</v>
      </c>
      <c r="U100" s="19">
        <f>(_xlfn.BINOM.DIST(COLUMN()-6,15,$C100/35,1)-BINOMDIST(0,15,$C100/35,1))/(1-BINOMDIST(0,15,$C100/35,1))-SUM($G100:T100)</f>
        <v>0</v>
      </c>
      <c r="W100" s="19">
        <f t="array" ref="W100">SUMPRODUCT(IF(COLUMN($G$2:$U$2)-6&gt;W$1,1-(COLUMN($G$2:$U$2)-6-W$1)/(COLUMN($G$2:$U$2)-6),1),$G100:$U100)</f>
        <v>0.75965362402786185</v>
      </c>
      <c r="X100" s="19">
        <f t="array" ref="X100">SUMPRODUCT(IF(COLUMN($G$2:$U$2)-6&gt;X$1,1-(COLUMN($G$2:$U$2)-6-X$1)/(COLUMN($G$2:$U$2)-6),1),$G100:$U100)</f>
        <v>0.95203995222442295</v>
      </c>
      <c r="Y100" s="19">
        <f t="array" ref="Y100">SUMPRODUCT(IF(COLUMN($G$2:$U$2)-6&gt;Y$1,1-(COLUMN($G$2:$U$2)-6-Y$1)/(COLUMN($G$2:$U$2)-6),1),$G100:$U100)</f>
        <v>0.99235816343636996</v>
      </c>
      <c r="Z100" s="19">
        <f t="array" ref="Z100">SUMPRODUCT(IF(COLUMN($G$2:$U$2)-6&gt;Z$1,1-(COLUMN($G$2:$U$2)-6-Z$1)/(COLUMN($G$2:$U$2)-6),1),$G100:$U100)</f>
        <v>0.99902898446552302</v>
      </c>
      <c r="AA100" s="19">
        <f t="array" ref="AA100">SUMPRODUCT(IF(COLUMN($G$2:$U$2)-6&gt;AA$1,1-(COLUMN($G$2:$U$2)-6-AA$1)/(COLUMN($G$2:$U$2)-6),1),$G100:$U100)</f>
        <v>0.99990129723570575</v>
      </c>
      <c r="AB100" s="19">
        <f t="array" ref="AB100">SUMPRODUCT(IF(COLUMN($G$2:$U$2)-6&gt;AB$1,1-(COLUMN($G$2:$U$2)-6-AB$1)/(COLUMN($G$2:$U$2)-6),1),$G100:$U100)</f>
        <v>0.99999196181782002</v>
      </c>
      <c r="AC100" s="19">
        <f t="array" ref="AC100">SUMPRODUCT(IF(COLUMN($G$2:$U$2)-6&gt;AC$1,1-(COLUMN($G$2:$U$2)-6-AC$1)/(COLUMN($G$2:$U$2)-6),1),$G100:$U100)</f>
        <v>0.99999947660037303</v>
      </c>
      <c r="AD100" s="19">
        <f t="array" ref="AD100">SUMPRODUCT(IF(COLUMN($G$2:$U$2)-6&gt;AD$1,1-(COLUMN($G$2:$U$2)-6-AD$1)/(COLUMN($G$2:$U$2)-6),1),$G100:$U100)</f>
        <v>0.99999997293205767</v>
      </c>
      <c r="AE100" s="19">
        <f t="array" ref="AE100">SUMPRODUCT(IF(COLUMN($G$2:$U$2)-6&gt;AE$1,1-(COLUMN($G$2:$U$2)-6-AE$1)/(COLUMN($G$2:$U$2)-6),1),$G100:$U100)</f>
        <v>0.99999999890232028</v>
      </c>
      <c r="AF100" s="19">
        <f t="array" ref="AF100">SUMPRODUCT(IF(COLUMN($G$2:$U$2)-6&gt;AF$1,1-(COLUMN($G$2:$U$2)-6-AF$1)/(COLUMN($G$2:$U$2)-6),1),$G100:$U100)</f>
        <v>0.99999999996583178</v>
      </c>
      <c r="AG100" s="19">
        <f t="array" ref="AG100">SUMPRODUCT(IF(COLUMN($G$2:$U$2)-6&gt;AG$1,1-(COLUMN($G$2:$U$2)-6-AG$1)/(COLUMN($G$2:$U$2)-6),1),$G100:$U100)</f>
        <v>0.99999999999921041</v>
      </c>
      <c r="AH100" s="19">
        <f t="array" ref="AH100">SUMPRODUCT(IF(COLUMN($G$2:$U$2)-6&gt;AH$1,1-(COLUMN($G$2:$U$2)-6-AH$1)/(COLUMN($G$2:$U$2)-6),1),$G100:$U100)</f>
        <v>0.9999999999999859</v>
      </c>
      <c r="AI100" s="19">
        <f t="array" ref="AI100">SUMPRODUCT(IF(COLUMN($G$2:$U$2)-6&gt;AI$1,1-(COLUMN($G$2:$U$2)-6-AI$1)/(COLUMN($G$2:$U$2)-6),1),$G100:$U100)</f>
        <v>0.99999999999999833</v>
      </c>
      <c r="AJ100" s="19">
        <f t="array" ref="AJ100">SUMPRODUCT(IF(COLUMN($G$2:$U$2)-6&gt;AJ$1,1-(COLUMN($G$2:$U$2)-6-AJ$1)/(COLUMN($G$2:$U$2)-6),1),$G100:$U100)</f>
        <v>0.99999999999999833</v>
      </c>
      <c r="AK100" s="19">
        <f t="array" ref="AK100">SUMPRODUCT(IF(COLUMN($G$2:$U$2)-6&gt;AK$1,1-(COLUMN($G$2:$U$2)-6-AK$1)/(COLUMN($G$2:$U$2)-6),1),$G100:$U100)</f>
        <v>0.99999999999999833</v>
      </c>
    </row>
    <row r="101" spans="1:37" x14ac:dyDescent="0.25">
      <c r="A101" s="5" t="s">
        <v>211</v>
      </c>
      <c r="B101" s="12" t="s">
        <v>210</v>
      </c>
      <c r="C101" s="18">
        <v>2.0179999999999998</v>
      </c>
      <c r="D101" s="5" t="s">
        <v>231</v>
      </c>
      <c r="G101" s="19">
        <f t="shared" si="2"/>
        <v>0.63864740830437683</v>
      </c>
      <c r="H101" s="19">
        <f>(_xlfn.BINOM.DIST(COLUMN()-6,15,$C101/35,1)-BINOMDIST(0,15,$C101/35,1))/(1-BINOMDIST(0,15,$C101/35,1))-SUM($G101:G101)</f>
        <v>0.27352899429105659</v>
      </c>
      <c r="I101" s="19">
        <f>(_xlfn.BINOM.DIST(COLUMN()-6,15,$C101/35,1)-BINOMDIST(0,15,$C101/35,1))/(1-BINOMDIST(0,15,$C101/35,1))-SUM($G101:H101)</f>
        <v>7.2521978010547161E-2</v>
      </c>
      <c r="J101" s="19">
        <f>(_xlfn.BINOM.DIST(COLUMN()-6,15,$C101/35,1)-BINOMDIST(0,15,$C101/35,1))/(1-BINOMDIST(0,15,$C101/35,1))-SUM($G101:I101)</f>
        <v>1.3311747464551771E-2</v>
      </c>
      <c r="K101" s="19">
        <f>(_xlfn.BINOM.DIST(COLUMN()-6,15,$C101/35,1)-BINOMDIST(0,15,$C101/35,1))/(1-BINOMDIST(0,15,$C101/35,1))-SUM($G101:J101)</f>
        <v>1.7918511322425612E-3</v>
      </c>
      <c r="L101" s="19">
        <f>(_xlfn.BINOM.DIST(COLUMN()-6,15,$C101/35,1)-BINOMDIST(0,15,$C101/35,1))/(1-BINOMDIST(0,15,$C101/35,1))-SUM($G101:K101)</f>
        <v>1.8272368690341878E-4</v>
      </c>
      <c r="M101" s="19">
        <f>(_xlfn.BINOM.DIST(COLUMN()-6,15,$C101/35,1)-BINOMDIST(0,15,$C101/35,1))/(1-BINOMDIST(0,15,$C101/35,1))-SUM($G101:L101)</f>
        <v>1.4374193722521689E-5</v>
      </c>
      <c r="N101" s="19">
        <f>(_xlfn.BINOM.DIST(COLUMN()-6,15,$C101/35,1)-BINOMDIST(0,15,$C101/35,1))/(1-BINOMDIST(0,15,$C101/35,1))-SUM($G101:M101)</f>
        <v>8.7948344362764885E-7</v>
      </c>
      <c r="O101" s="19">
        <f>(_xlfn.BINOM.DIST(COLUMN()-6,15,$C101/35,1)-BINOMDIST(0,15,$C101/35,1))/(1-BINOMDIST(0,15,$C101/35,1))-SUM($G101:N101)</f>
        <v>4.1853075116726757E-8</v>
      </c>
      <c r="P101" s="19">
        <f>(_xlfn.BINOM.DIST(COLUMN()-6,15,$C101/35,1)-BINOMDIST(0,15,$C101/35,1))/(1-BINOMDIST(0,15,$C101/35,1))-SUM($G101:O101)</f>
        <v>1.5364653993543698E-9</v>
      </c>
      <c r="Q101" s="19">
        <f>(_xlfn.BINOM.DIST(COLUMN()-6,15,$C101/35,1)-BINOMDIST(0,15,$C101/35,1))/(1-BINOMDIST(0,15,$C101/35,1))-SUM($G101:P101)</f>
        <v>4.2731262972495188E-11</v>
      </c>
      <c r="R101" s="19">
        <f>(_xlfn.BINOM.DIST(COLUMN()-6,15,$C101/35,1)-BINOMDIST(0,15,$C101/35,1))/(1-BINOMDIST(0,15,$C101/35,1))-SUM($G101:Q101)</f>
        <v>8.7130302972582285E-13</v>
      </c>
      <c r="S101" s="19">
        <f>(_xlfn.BINOM.DIST(COLUMN()-6,15,$C101/35,1)-BINOMDIST(0,15,$C101/35,1))/(1-BINOMDIST(0,15,$C101/35,1))-SUM($G101:R101)</f>
        <v>1.2434497875801753E-14</v>
      </c>
      <c r="T101" s="19">
        <f>(_xlfn.BINOM.DIST(COLUMN()-6,15,$C101/35,1)-BINOMDIST(0,15,$C101/35,1))/(1-BINOMDIST(0,15,$C101/35,1))-SUM($G101:S101)</f>
        <v>0</v>
      </c>
      <c r="U101" s="19">
        <f>(_xlfn.BINOM.DIST(COLUMN()-6,15,$C101/35,1)-BINOMDIST(0,15,$C101/35,1))/(1-BINOMDIST(0,15,$C101/35,1))-SUM($G101:T101)</f>
        <v>0</v>
      </c>
      <c r="W101" s="19">
        <f t="array" ref="W101">SUMPRODUCT(IF(COLUMN($G$2:$U$2)-6&gt;W$1,1-(COLUMN($G$2:$U$2)-6-W$1)/(COLUMN($G$2:$U$2)-6),1),$G101:$U101)</f>
        <v>0.8033048273601141</v>
      </c>
      <c r="X101" s="19">
        <f t="array" ref="X101">SUMPRODUCT(IF(COLUMN($G$2:$U$2)-6&gt;X$1,1-(COLUMN($G$2:$U$2)-6-X$1)/(COLUMN($G$2:$U$2)-6),1),$G101:$U101)</f>
        <v>0.9679622464158516</v>
      </c>
      <c r="Y101" s="19">
        <f t="array" ref="Y101">SUMPRODUCT(IF(COLUMN($G$2:$U$2)-6&gt;Y$1,1-(COLUMN($G$2:$U$2)-6-Y$1)/(COLUMN($G$2:$U$2)-6),1),$G101:$U101)</f>
        <v>0.99585516832606058</v>
      </c>
      <c r="Z101" s="19">
        <f t="array" ref="Z101">SUMPRODUCT(IF(COLUMN($G$2:$U$2)-6&gt;Z$1,1-(COLUMN($G$2:$U$2)-6-Z$1)/(COLUMN($G$2:$U$2)-6),1),$G101:$U101)</f>
        <v>0.99957409756608717</v>
      </c>
      <c r="AA101" s="19">
        <f t="array" ref="AA101">SUMPRODUCT(IF(COLUMN($G$2:$U$2)-6&gt;AA$1,1-(COLUMN($G$2:$U$2)-6-AA$1)/(COLUMN($G$2:$U$2)-6),1),$G101:$U101)</f>
        <v>0.99996508993997602</v>
      </c>
      <c r="AB101" s="19">
        <f t="array" ref="AB101">SUMPRODUCT(IF(COLUMN($G$2:$U$2)-6&gt;AB$1,1-(COLUMN($G$2:$U$2)-6-AB$1)/(COLUMN($G$2:$U$2)-6),1),$G101:$U101)</f>
        <v>0.99999771208741617</v>
      </c>
      <c r="AC101" s="19">
        <f t="array" ref="AC101">SUMPRODUCT(IF(COLUMN($G$2:$U$2)-6&gt;AC$1,1-(COLUMN($G$2:$U$2)-6-AC$1)/(COLUMN($G$2:$U$2)-6),1),$G101:$U101)</f>
        <v>0.99999988028703912</v>
      </c>
      <c r="AD101" s="19">
        <f t="array" ref="AD101">SUMPRODUCT(IF(COLUMN($G$2:$U$2)-6&gt;AD$1,1-(COLUMN($G$2:$U$2)-6-AD$1)/(COLUMN($G$2:$U$2)-6),1),$G101:$U101)</f>
        <v>0.99999999503041603</v>
      </c>
      <c r="AE101" s="19">
        <f t="array" ref="AE101">SUMPRODUCT(IF(COLUMN($G$2:$U$2)-6&gt;AE$1,1-(COLUMN($G$2:$U$2)-6-AE$1)/(COLUMN($G$2:$U$2)-6),1),$G101:$U101)</f>
        <v>0.99999999983836252</v>
      </c>
      <c r="AF101" s="19">
        <f t="array" ref="AF101">SUMPRODUCT(IF(COLUMN($G$2:$U$2)-6&gt;AF$1,1-(COLUMN($G$2:$U$2)-6-AF$1)/(COLUMN($G$2:$U$2)-6),1),$G101:$U101)</f>
        <v>0.99999999999596723</v>
      </c>
      <c r="AG101" s="19">
        <f t="array" ref="AG101">SUMPRODUCT(IF(COLUMN($G$2:$U$2)-6&gt;AG$1,1-(COLUMN($G$2:$U$2)-6-AG$1)/(COLUMN($G$2:$U$2)-6),1),$G101:$U101)</f>
        <v>0.9999999999999255</v>
      </c>
      <c r="AH101" s="19">
        <f t="array" ref="AH101">SUMPRODUCT(IF(COLUMN($G$2:$U$2)-6&gt;AH$1,1-(COLUMN($G$2:$U$2)-6-AH$1)/(COLUMN($G$2:$U$2)-6),1),$G101:$U101)</f>
        <v>0.999999999999999</v>
      </c>
      <c r="AI101" s="19">
        <f t="array" ref="AI101">SUMPRODUCT(IF(COLUMN($G$2:$U$2)-6&gt;AI$1,1-(COLUMN($G$2:$U$2)-6-AI$1)/(COLUMN($G$2:$U$2)-6),1),$G101:$U101)</f>
        <v>1</v>
      </c>
      <c r="AJ101" s="19">
        <f t="array" ref="AJ101">SUMPRODUCT(IF(COLUMN($G$2:$U$2)-6&gt;AJ$1,1-(COLUMN($G$2:$U$2)-6-AJ$1)/(COLUMN($G$2:$U$2)-6),1),$G101:$U101)</f>
        <v>1</v>
      </c>
      <c r="AK101" s="19">
        <f t="array" ref="AK101">SUMPRODUCT(IF(COLUMN($G$2:$U$2)-6&gt;AK$1,1-(COLUMN($G$2:$U$2)-6-AK$1)/(COLUMN($G$2:$U$2)-6),1),$G101:$U101)</f>
        <v>1</v>
      </c>
    </row>
    <row r="102" spans="1:37" x14ac:dyDescent="0.25">
      <c r="A102" s="5" t="s">
        <v>213</v>
      </c>
      <c r="B102" s="6" t="s">
        <v>212</v>
      </c>
      <c r="C102" s="18">
        <v>1.8859999999999999</v>
      </c>
      <c r="D102" s="5" t="s">
        <v>231</v>
      </c>
      <c r="G102" s="19">
        <f t="shared" si="2"/>
        <v>0.65953727457306321</v>
      </c>
      <c r="H102" s="19">
        <f>(_xlfn.BINOM.DIST(COLUMN()-6,15,$C102/35,1)-BINOMDIST(0,15,$C102/35,1))/(1-BINOMDIST(0,15,$C102/35,1))-SUM($G102:G102)</f>
        <v>0.26294652107608785</v>
      </c>
      <c r="I102" s="19">
        <f>(_xlfn.BINOM.DIST(COLUMN()-6,15,$C102/35,1)-BINOMDIST(0,15,$C102/35,1))/(1-BINOMDIST(0,15,$C102/35,1))-SUM($G102:H102)</f>
        <v>6.4896245331718116E-2</v>
      </c>
      <c r="J102" s="19">
        <f>(_xlfn.BINOM.DIST(COLUMN()-6,15,$C102/35,1)-BINOMDIST(0,15,$C102/35,1))/(1-BINOMDIST(0,15,$C102/35,1))-SUM($G102:I102)</f>
        <v>1.1088450688133578E-2</v>
      </c>
      <c r="K102" s="19">
        <f>(_xlfn.BINOM.DIST(COLUMN()-6,15,$C102/35,1)-BINOMDIST(0,15,$C102/35,1))/(1-BINOMDIST(0,15,$C102/35,1))-SUM($G102:J102)</f>
        <v>1.3893881619619908E-3</v>
      </c>
      <c r="L102" s="19">
        <f>(_xlfn.BINOM.DIST(COLUMN()-6,15,$C102/35,1)-BINOMDIST(0,15,$C102/35,1))/(1-BINOMDIST(0,15,$C102/35,1))-SUM($G102:K102)</f>
        <v>1.3188712092881971E-4</v>
      </c>
      <c r="M102" s="19">
        <f>(_xlfn.BINOM.DIST(COLUMN()-6,15,$C102/35,1)-BINOMDIST(0,15,$C102/35,1))/(1-BINOMDIST(0,15,$C102/35,1))-SUM($G102:L102)</f>
        <v>9.657770949633715E-6</v>
      </c>
      <c r="N102" s="19">
        <f>(_xlfn.BINOM.DIST(COLUMN()-6,15,$C102/35,1)-BINOMDIST(0,15,$C102/35,1))/(1-BINOMDIST(0,15,$C102/35,1))-SUM($G102:M102)</f>
        <v>5.5005604937541364E-7</v>
      </c>
      <c r="O102" s="19">
        <f>(_xlfn.BINOM.DIST(COLUMN()-6,15,$C102/35,1)-BINOMDIST(0,15,$C102/35,1))/(1-BINOMDIST(0,15,$C102/35,1))-SUM($G102:N102)</f>
        <v>2.4366464512759478E-8</v>
      </c>
      <c r="P102" s="19">
        <f>(_xlfn.BINOM.DIST(COLUMN()-6,15,$C102/35,1)-BINOMDIST(0,15,$C102/35,1))/(1-BINOMDIST(0,15,$C102/35,1))-SUM($G102:O102)</f>
        <v>8.3267148731636098E-10</v>
      </c>
      <c r="Q102" s="19">
        <f>(_xlfn.BINOM.DIST(COLUMN()-6,15,$C102/35,1)-BINOMDIST(0,15,$C102/35,1))/(1-BINOMDIST(0,15,$C102/35,1))-SUM($G102:P102)</f>
        <v>2.1556756379936814E-11</v>
      </c>
      <c r="R102" s="19">
        <f>(_xlfn.BINOM.DIST(COLUMN()-6,15,$C102/35,1)-BINOMDIST(0,15,$C102/35,1))/(1-BINOMDIST(0,15,$C102/35,1))-SUM($G102:Q102)</f>
        <v>4.0911718457437019E-13</v>
      </c>
      <c r="S102" s="19">
        <f>(_xlfn.BINOM.DIST(COLUMN()-6,15,$C102/35,1)-BINOMDIST(0,15,$C102/35,1))/(1-BINOMDIST(0,15,$C102/35,1))-SUM($G102:R102)</f>
        <v>5.5511151231257827E-15</v>
      </c>
      <c r="T102" s="19">
        <f>(_xlfn.BINOM.DIST(COLUMN()-6,15,$C102/35,1)-BINOMDIST(0,15,$C102/35,1))/(1-BINOMDIST(0,15,$C102/35,1))-SUM($G102:S102)</f>
        <v>0</v>
      </c>
      <c r="U102" s="19">
        <f>(_xlfn.BINOM.DIST(COLUMN()-6,15,$C102/35,1)-BINOMDIST(0,15,$C102/35,1))/(1-BINOMDIST(0,15,$C102/35,1))-SUM($G102:T102)</f>
        <v>0</v>
      </c>
      <c r="W102" s="19">
        <f t="array" ref="W102">SUMPRODUCT(IF(COLUMN($G$2:$U$2)-6&gt;W$1,1-(COLUMN($G$2:$U$2)-6-W$1)/(COLUMN($G$2:$U$2)-6),1),$G102:$U102)</f>
        <v>0.81571603961081063</v>
      </c>
      <c r="X102" s="19">
        <f t="array" ref="X102">SUMPRODUCT(IF(COLUMN($G$2:$U$2)-6&gt;X$1,1-(COLUMN($G$2:$U$2)-6-X$1)/(COLUMN($G$2:$U$2)-6),1),$G102:$U102)</f>
        <v>0.9718948046485576</v>
      </c>
      <c r="Y102" s="19">
        <f t="array" ref="Y102">SUMPRODUCT(IF(COLUMN($G$2:$U$2)-6&gt;Y$1,1-(COLUMN($G$2:$U$2)-6-Y$1)/(COLUMN($G$2:$U$2)-6),1),$G102:$U102)</f>
        <v>0.99660030914826103</v>
      </c>
      <c r="Z102" s="19">
        <f t="array" ref="Z102">SUMPRODUCT(IF(COLUMN($G$2:$U$2)-6&gt;Z$1,1-(COLUMN($G$2:$U$2)-6-Z$1)/(COLUMN($G$2:$U$2)-6),1),$G102:$U102)</f>
        <v>0.99967373187072517</v>
      </c>
      <c r="AA102" s="19">
        <f t="array" ref="AA102">SUMPRODUCT(IF(COLUMN($G$2:$U$2)-6&gt;AA$1,1-(COLUMN($G$2:$U$2)-6-AA$1)/(COLUMN($G$2:$U$2)-6),1),$G102:$U102)</f>
        <v>0.99997504192115561</v>
      </c>
      <c r="AB102" s="19">
        <f t="array" ref="AB102">SUMPRODUCT(IF(COLUMN($G$2:$U$2)-6&gt;AB$1,1-(COLUMN($G$2:$U$2)-6-AB$1)/(COLUMN($G$2:$U$2)-6),1),$G102:$U102)</f>
        <v>0.99999847433919398</v>
      </c>
      <c r="AC102" s="19">
        <f t="array" ref="AC102">SUMPRODUCT(IF(COLUMN($G$2:$U$2)-6&gt;AC$1,1-(COLUMN($G$2:$U$2)-6-AC$1)/(COLUMN($G$2:$U$2)-6),1),$G102:$U102)</f>
        <v>0.99999992557041073</v>
      </c>
      <c r="AD102" s="19">
        <f t="array" ref="AD102">SUMPRODUCT(IF(COLUMN($G$2:$U$2)-6&gt;AD$1,1-(COLUMN($G$2:$U$2)-6-AD$1)/(COLUMN($G$2:$U$2)-6),1),$G102:$U102)</f>
        <v>0.99999999712006316</v>
      </c>
      <c r="AE102" s="19">
        <f t="array" ref="AE102">SUMPRODUCT(IF(COLUMN($G$2:$U$2)-6&gt;AE$1,1-(COLUMN($G$2:$U$2)-6-AE$1)/(COLUMN($G$2:$U$2)-6),1),$G102:$U102)</f>
        <v>0.99999999991270949</v>
      </c>
      <c r="AF102" s="19">
        <f t="array" ref="AF102">SUMPRODUCT(IF(COLUMN($G$2:$U$2)-6&gt;AF$1,1-(COLUMN($G$2:$U$2)-6-AF$1)/(COLUMN($G$2:$U$2)-6),1),$G102:$U102)</f>
        <v>0.99999999999797085</v>
      </c>
      <c r="AG102" s="19">
        <f t="array" ref="AG102">SUMPRODUCT(IF(COLUMN($G$2:$U$2)-6&gt;AG$1,1-(COLUMN($G$2:$U$2)-6-AG$1)/(COLUMN($G$2:$U$2)-6),1),$G102:$U102)</f>
        <v>0.99999999999996503</v>
      </c>
      <c r="AH102" s="19">
        <f t="array" ref="AH102">SUMPRODUCT(IF(COLUMN($G$2:$U$2)-6&gt;AH$1,1-(COLUMN($G$2:$U$2)-6-AH$1)/(COLUMN($G$2:$U$2)-6),1),$G102:$U102)</f>
        <v>0.99999999999999956</v>
      </c>
      <c r="AI102" s="19">
        <f t="array" ref="AI102">SUMPRODUCT(IF(COLUMN($G$2:$U$2)-6&gt;AI$1,1-(COLUMN($G$2:$U$2)-6-AI$1)/(COLUMN($G$2:$U$2)-6),1),$G102:$U102)</f>
        <v>1</v>
      </c>
      <c r="AJ102" s="19">
        <f t="array" ref="AJ102">SUMPRODUCT(IF(COLUMN($G$2:$U$2)-6&gt;AJ$1,1-(COLUMN($G$2:$U$2)-6-AJ$1)/(COLUMN($G$2:$U$2)-6),1),$G102:$U102)</f>
        <v>1</v>
      </c>
      <c r="AK102" s="19">
        <f t="array" ref="AK102">SUMPRODUCT(IF(COLUMN($G$2:$U$2)-6&gt;AK$1,1-(COLUMN($G$2:$U$2)-6-AK$1)/(COLUMN($G$2:$U$2)-6),1),$G102:$U102)</f>
        <v>1</v>
      </c>
    </row>
    <row r="103" spans="1:37" x14ac:dyDescent="0.25">
      <c r="A103" s="5" t="s">
        <v>215</v>
      </c>
      <c r="B103" s="6" t="s">
        <v>214</v>
      </c>
      <c r="C103" s="18">
        <v>4.9139999999999997</v>
      </c>
      <c r="D103" s="5" t="s">
        <v>231</v>
      </c>
      <c r="G103" s="19">
        <f t="shared" si="2"/>
        <v>0.28248848159727463</v>
      </c>
      <c r="H103" s="19">
        <f>(_xlfn.BINOM.DIST(COLUMN()-6,15,$C103/35,1)-BINOMDIST(0,15,$C103/35,1))/(1-BINOMDIST(0,15,$C103/35,1))-SUM($G103:G103)</f>
        <v>0.32297543009981561</v>
      </c>
      <c r="I103" s="19">
        <f>(_xlfn.BINOM.DIST(COLUMN()-6,15,$C103/35,1)-BINOMDIST(0,15,$C103/35,1))/(1-BINOMDIST(0,15,$C103/35,1))-SUM($G103:H103)</f>
        <v>0.22859266132239187</v>
      </c>
      <c r="J103" s="19">
        <f>(_xlfn.BINOM.DIST(COLUMN()-6,15,$C103/35,1)-BINOMDIST(0,15,$C103/35,1))/(1-BINOMDIST(0,15,$C103/35,1))-SUM($G103:I103)</f>
        <v>0.11200934033153942</v>
      </c>
      <c r="K103" s="19">
        <f>(_xlfn.BINOM.DIST(COLUMN()-6,15,$C103/35,1)-BINOMDIST(0,15,$C103/35,1))/(1-BINOMDIST(0,15,$C103/35,1))-SUM($G103:J103)</f>
        <v>4.0248307400658545E-2</v>
      </c>
      <c r="L103" s="19">
        <f>(_xlfn.BINOM.DIST(COLUMN()-6,15,$C103/35,1)-BINOMDIST(0,15,$C103/35,1))/(1-BINOMDIST(0,15,$C103/35,1))-SUM($G103:K103)</f>
        <v>1.0956379632100943E-2</v>
      </c>
      <c r="M103" s="19">
        <f>(_xlfn.BINOM.DIST(COLUMN()-6,15,$C103/35,1)-BINOMDIST(0,15,$C103/35,1))/(1-BINOMDIST(0,15,$C103/35,1))-SUM($G103:L103)</f>
        <v>2.3008178726189321E-3</v>
      </c>
      <c r="N103" s="19">
        <f>(_xlfn.BINOM.DIST(COLUMN()-6,15,$C103/35,1)-BINOMDIST(0,15,$C103/35,1))/(1-BINOMDIST(0,15,$C103/35,1))-SUM($G103:M103)</f>
        <v>3.7579668370835151E-4</v>
      </c>
      <c r="O103" s="19">
        <f>(_xlfn.BINOM.DIST(COLUMN()-6,15,$C103/35,1)-BINOMDIST(0,15,$C103/35,1))/(1-BINOMDIST(0,15,$C103/35,1))-SUM($G103:N103)</f>
        <v>4.7739643858735192E-5</v>
      </c>
      <c r="P103" s="19">
        <f>(_xlfn.BINOM.DIST(COLUMN()-6,15,$C103/35,1)-BINOMDIST(0,15,$C103/35,1))/(1-BINOMDIST(0,15,$C103/35,1))-SUM($G103:O103)</f>
        <v>4.678440668537398E-6</v>
      </c>
      <c r="Q103" s="19">
        <f>(_xlfn.BINOM.DIST(COLUMN()-6,15,$C103/35,1)-BINOMDIST(0,15,$C103/35,1))/(1-BINOMDIST(0,15,$C103/35,1))-SUM($G103:P103)</f>
        <v>3.4733547837895173E-7</v>
      </c>
      <c r="R103" s="19">
        <f>(_xlfn.BINOM.DIST(COLUMN()-6,15,$C103/35,1)-BINOMDIST(0,15,$C103/35,1))/(1-BINOMDIST(0,15,$C103/35,1))-SUM($G103:Q103)</f>
        <v>1.8910307653108305E-8</v>
      </c>
      <c r="S103" s="19">
        <f>(_xlfn.BINOM.DIST(COLUMN()-6,15,$C103/35,1)-BINOMDIST(0,15,$C103/35,1))/(1-BINOMDIST(0,15,$C103/35,1))-SUM($G103:R103)</f>
        <v>7.1276629043381945E-10</v>
      </c>
      <c r="T103" s="19">
        <f>(_xlfn.BINOM.DIST(COLUMN()-6,15,$C103/35,1)-BINOMDIST(0,15,$C103/35,1))/(1-BINOMDIST(0,15,$C103/35,1))-SUM($G103:S103)</f>
        <v>1.6631029886582382E-11</v>
      </c>
      <c r="U103" s="19">
        <f>(_xlfn.BINOM.DIST(COLUMN()-6,15,$C103/35,1)-BINOMDIST(0,15,$C103/35,1))/(1-BINOMDIST(0,15,$C103/35,1))-SUM($G103:T103)</f>
        <v>1.8107737531636303E-13</v>
      </c>
      <c r="W103" s="19">
        <f t="array" ref="W103">SUMPRODUCT(IF(COLUMN($G$2:$U$2)-6&gt;W$1,1-(COLUMN($G$2:$U$2)-6-W$1)/(COLUMN($G$2:$U$2)-6),1),$G103:$U103)</f>
        <v>0.55843327856610692</v>
      </c>
      <c r="X103" s="19">
        <f t="array" ref="X103">SUMPRODUCT(IF(COLUMN($G$2:$U$2)-6&gt;X$1,1-(COLUMN($G$2:$U$2)-6-X$1)/(COLUMN($G$2:$U$2)-6),1),$G103:$U103)</f>
        <v>0.83437807553493881</v>
      </c>
      <c r="Y103" s="19">
        <f t="array" ref="Y103">SUMPRODUCT(IF(COLUMN($G$2:$U$2)-6&gt;Y$1,1-(COLUMN($G$2:$U$2)-6-Y$1)/(COLUMN($G$2:$U$2)-6),1),$G103:$U103)</f>
        <v>0.94883515745386326</v>
      </c>
      <c r="Z103" s="19">
        <f t="array" ref="Z103">SUMPRODUCT(IF(COLUMN($G$2:$U$2)-6&gt;Z$1,1-(COLUMN($G$2:$U$2)-6-Z$1)/(COLUMN($G$2:$U$2)-6),1),$G103:$U103)</f>
        <v>0.98709468559865687</v>
      </c>
      <c r="AA103" s="19">
        <f t="array" ref="AA103">SUMPRODUCT(IF(COLUMN($G$2:$U$2)-6&gt;AA$1,1-(COLUMN($G$2:$U$2)-6-AA$1)/(COLUMN($G$2:$U$2)-6),1),$G103:$U103)</f>
        <v>0.99735187866056596</v>
      </c>
      <c r="AB103" s="19">
        <f t="array" ref="AB103">SUMPRODUCT(IF(COLUMN($G$2:$U$2)-6&gt;AB$1,1-(COLUMN($G$2:$U$2)-6-AB$1)/(COLUMN($G$2:$U$2)-6),1),$G103:$U103)</f>
        <v>0.99955941024234285</v>
      </c>
      <c r="AC103" s="19">
        <f t="array" ref="AC103">SUMPRODUCT(IF(COLUMN($G$2:$U$2)-6&gt;AC$1,1-(COLUMN($G$2:$U$2)-6-AC$1)/(COLUMN($G$2:$U$2)-6),1),$G103:$U103)</f>
        <v>0.99994087855210323</v>
      </c>
      <c r="AD103" s="19">
        <f t="array" ref="AD103">SUMPRODUCT(IF(COLUMN($G$2:$U$2)-6&gt;AD$1,1-(COLUMN($G$2:$U$2)-6-AD$1)/(COLUMN($G$2:$U$2)-6),1),$G103:$U103)</f>
        <v>0.9999936585943463</v>
      </c>
      <c r="AE103" s="19">
        <f t="array" ref="AE103">SUMPRODUCT(IF(COLUMN($G$2:$U$2)-6&gt;AE$1,1-(COLUMN($G$2:$U$2)-6-AE$1)/(COLUMN($G$2:$U$2)-6),1),$G103:$U103)</f>
        <v>0.99999946405112639</v>
      </c>
      <c r="AF103" s="19">
        <f t="array" ref="AF103">SUMPRODUCT(IF(COLUMN($G$2:$U$2)-6&gt;AF$1,1-(COLUMN($G$2:$U$2)-6-AF$1)/(COLUMN($G$2:$U$2)-6),1),$G103:$U103)</f>
        <v>0.9999999651030328</v>
      </c>
      <c r="AG103" s="19">
        <f t="array" ref="AG103">SUMPRODUCT(IF(COLUMN($G$2:$U$2)-6&gt;AG$1,1-(COLUMN($G$2:$U$2)-6-AG$1)/(COLUMN($G$2:$U$2)-6),1),$G103:$U103)</f>
        <v>0.9999999983108725</v>
      </c>
      <c r="AH103" s="19">
        <f t="array" ref="AH103">SUMPRODUCT(IF(COLUMN($G$2:$U$2)-6&gt;AH$1,1-(COLUMN($G$2:$U$2)-6-AH$1)/(COLUMN($G$2:$U$2)-6),1),$G103:$U103)</f>
        <v>0.99999999994275979</v>
      </c>
      <c r="AI103" s="19">
        <f t="array" ref="AI103">SUMPRODUCT(IF(COLUMN($G$2:$U$2)-6&gt;AI$1,1-(COLUMN($G$2:$U$2)-6-AI$1)/(COLUMN($G$2:$U$2)-6),1),$G103:$U103)</f>
        <v>0.99999999999878797</v>
      </c>
      <c r="AJ103" s="19">
        <f t="array" ref="AJ103">SUMPRODUCT(IF(COLUMN($G$2:$U$2)-6&gt;AJ$1,1-(COLUMN($G$2:$U$2)-6-AJ$1)/(COLUMN($G$2:$U$2)-6),1),$G103:$U103)</f>
        <v>0.9999999999999879</v>
      </c>
      <c r="AK103" s="19">
        <f t="array" ref="AK103">SUMPRODUCT(IF(COLUMN($G$2:$U$2)-6&gt;AK$1,1-(COLUMN($G$2:$U$2)-6-AK$1)/(COLUMN($G$2:$U$2)-6),1),$G103:$U103)</f>
        <v>1</v>
      </c>
    </row>
    <row r="104" spans="1:37" x14ac:dyDescent="0.25">
      <c r="A104" s="5" t="s">
        <v>217</v>
      </c>
      <c r="B104" s="4" t="s">
        <v>216</v>
      </c>
      <c r="C104" s="20">
        <v>5.9</v>
      </c>
      <c r="D104" s="5" t="s">
        <v>231</v>
      </c>
      <c r="G104" s="19">
        <f t="shared" si="2"/>
        <v>0.20349463695638983</v>
      </c>
      <c r="H104" s="19">
        <f>(_xlfn.BINOM.DIST(COLUMN()-6,15,$C104/35,1)-BINOMDIST(0,15,$C104/35,1))/(1-BINOMDIST(0,15,$C104/35,1))-SUM($G104:G104)</f>
        <v>0.28880853973535703</v>
      </c>
      <c r="I104" s="19">
        <f>(_xlfn.BINOM.DIST(COLUMN()-6,15,$C104/35,1)-BINOMDIST(0,15,$C104/35,1))/(1-BINOMDIST(0,15,$C104/35,1))-SUM($G104:H104)</f>
        <v>0.25374129436084691</v>
      </c>
      <c r="J104" s="19">
        <f>(_xlfn.BINOM.DIST(COLUMN()-6,15,$C104/35,1)-BINOMDIST(0,15,$C104/35,1))/(1-BINOMDIST(0,15,$C104/35,1))-SUM($G104:I104)</f>
        <v>0.15433748832257677</v>
      </c>
      <c r="K104" s="19">
        <f>(_xlfn.BINOM.DIST(COLUMN()-6,15,$C104/35,1)-BINOMDIST(0,15,$C104/35,1))/(1-BINOMDIST(0,15,$C104/35,1))-SUM($G104:J104)</f>
        <v>6.8841944963129009E-2</v>
      </c>
      <c r="L104" s="19">
        <f>(_xlfn.BINOM.DIST(COLUMN()-6,15,$C104/35,1)-BINOMDIST(0,15,$C104/35,1))/(1-BINOMDIST(0,15,$C104/35,1))-SUM($G104:K104)</f>
        <v>2.3262741997849834E-2</v>
      </c>
      <c r="M104" s="19">
        <f>(_xlfn.BINOM.DIST(COLUMN()-6,15,$C104/35,1)-BINOMDIST(0,15,$C104/35,1))/(1-BINOMDIST(0,15,$C104/35,1))-SUM($G104:L104)</f>
        <v>6.0640726562877223E-3</v>
      </c>
      <c r="N104" s="19">
        <f>(_xlfn.BINOM.DIST(COLUMN()-6,15,$C104/35,1)-BINOMDIST(0,15,$C104/35,1))/(1-BINOMDIST(0,15,$C104/35,1))-SUM($G104:M104)</f>
        <v>1.2294855213780265E-3</v>
      </c>
      <c r="O104" s="19">
        <f>(_xlfn.BINOM.DIST(COLUMN()-6,15,$C104/35,1)-BINOMDIST(0,15,$C104/35,1))/(1-BINOMDIST(0,15,$C104/35,1))-SUM($G104:N104)</f>
        <v>1.9388221471150491E-4</v>
      </c>
      <c r="P104" s="19">
        <f>(_xlfn.BINOM.DIST(COLUMN()-6,15,$C104/35,1)-BINOMDIST(0,15,$C104/35,1))/(1-BINOMDIST(0,15,$C104/35,1))-SUM($G104:O104)</f>
        <v>2.3585671480308434E-5</v>
      </c>
      <c r="Q104" s="19">
        <f>(_xlfn.BINOM.DIST(COLUMN()-6,15,$C104/35,1)-BINOMDIST(0,15,$C104/35,1))/(1-BINOMDIST(0,15,$C104/35,1))-SUM($G104:P104)</f>
        <v>2.173624831902643E-6</v>
      </c>
      <c r="R104" s="19">
        <f>(_xlfn.BINOM.DIST(COLUMN()-6,15,$C104/35,1)-BINOMDIST(0,15,$C104/35,1))/(1-BINOMDIST(0,15,$C104/35,1))-SUM($G104:Q104)</f>
        <v>1.4690018912411063E-7</v>
      </c>
      <c r="S104" s="19">
        <f>(_xlfn.BINOM.DIST(COLUMN()-6,15,$C104/35,1)-BINOMDIST(0,15,$C104/35,1))/(1-BINOMDIST(0,15,$C104/35,1))-SUM($G104:R104)</f>
        <v>6.8732045610531145E-9</v>
      </c>
      <c r="T104" s="19">
        <f>(_xlfn.BINOM.DIST(COLUMN()-6,15,$C104/35,1)-BINOMDIST(0,15,$C104/35,1))/(1-BINOMDIST(0,15,$C104/35,1))-SUM($G104:S104)</f>
        <v>1.9907675508079592E-10</v>
      </c>
      <c r="U104" s="19">
        <f>(_xlfn.BINOM.DIST(COLUMN()-6,15,$C104/35,1)-BINOMDIST(0,15,$C104/35,1))/(1-BINOMDIST(0,15,$C104/35,1))-SUM($G104:T104)</f>
        <v>2.6907365224815294E-12</v>
      </c>
      <c r="W104" s="19">
        <f t="array" ref="W104">SUMPRODUCT(IF(COLUMN($G$2:$U$2)-6&gt;W$1,1-(COLUMN($G$2:$U$2)-6-W$1)/(COLUMN($G$2:$U$2)-6),1),$G104:$U104)</f>
        <v>0.48975331622368629</v>
      </c>
      <c r="X104" s="19">
        <f t="array" ref="X104">SUMPRODUCT(IF(COLUMN($G$2:$U$2)-6&gt;X$1,1-(COLUMN($G$2:$U$2)-6-X$1)/(COLUMN($G$2:$U$2)-6),1),$G104:$U104)</f>
        <v>0.77601199549098276</v>
      </c>
      <c r="Y104" s="19">
        <f t="array" ref="Y104">SUMPRODUCT(IF(COLUMN($G$2:$U$2)-6&gt;Y$1,1-(COLUMN($G$2:$U$2)-6-Y$1)/(COLUMN($G$2:$U$2)-6),1),$G104:$U104)</f>
        <v>0.91786640489060067</v>
      </c>
      <c r="Z104" s="19">
        <f t="array" ref="Z104">SUMPRODUCT(IF(COLUMN($G$2:$U$2)-6&gt;Z$1,1-(COLUMN($G$2:$U$2)-6-Z$1)/(COLUMN($G$2:$U$2)-6),1),$G104:$U104)</f>
        <v>0.97514038283660298</v>
      </c>
      <c r="AA104" s="19">
        <f t="array" ref="AA104">SUMPRODUCT(IF(COLUMN($G$2:$U$2)-6&gt;AA$1,1-(COLUMN($G$2:$U$2)-6-AA$1)/(COLUMN($G$2:$U$2)-6),1),$G104:$U104)</f>
        <v>0.99382998870196104</v>
      </c>
      <c r="AB104" s="19">
        <f t="array" ref="AB104">SUMPRODUCT(IF(COLUMN($G$2:$U$2)-6&gt;AB$1,1-(COLUMN($G$2:$U$2)-6-AB$1)/(COLUMN($G$2:$U$2)-6),1),$G104:$U104)</f>
        <v>0.99875120557469332</v>
      </c>
      <c r="AC104" s="19">
        <f t="array" ref="AC104">SUMPRODUCT(IF(COLUMN($G$2:$U$2)-6&gt;AC$1,1-(COLUMN($G$2:$U$2)-6-AC$1)/(COLUMN($G$2:$U$2)-6),1),$G104:$U104)</f>
        <v>0.9997952987811175</v>
      </c>
      <c r="AD104" s="19">
        <f t="array" ref="AD104">SUMPRODUCT(IF(COLUMN($G$2:$U$2)-6&gt;AD$1,1-(COLUMN($G$2:$U$2)-6-AD$1)/(COLUMN($G$2:$U$2)-6),1),$G104:$U104)</f>
        <v>0.99997309589378613</v>
      </c>
      <c r="AE104" s="19">
        <f t="array" ref="AE104">SUMPRODUCT(IF(COLUMN($G$2:$U$2)-6&gt;AE$1,1-(COLUMN($G$2:$U$2)-6-AE$1)/(COLUMN($G$2:$U$2)-6),1),$G104:$U104)</f>
        <v>0.9999972073162825</v>
      </c>
      <c r="AF104" s="19">
        <f t="array" ref="AF104">SUMPRODUCT(IF(COLUMN($G$2:$U$2)-6&gt;AF$1,1-(COLUMN($G$2:$U$2)-6-AF$1)/(COLUMN($G$2:$U$2)-6),1),$G104:$U104)</f>
        <v>0.99999977627047754</v>
      </c>
      <c r="AG104" s="19">
        <f t="array" ref="AG104">SUMPRODUCT(IF(COLUMN($G$2:$U$2)-6&gt;AG$1,1-(COLUMN($G$2:$U$2)-6-AG$1)/(COLUMN($G$2:$U$2)-6),1),$G104:$U104)</f>
        <v>0.99999998665752465</v>
      </c>
      <c r="AH104" s="19">
        <f t="array" ref="AH104">SUMPRODUCT(IF(COLUMN($G$2:$U$2)-6&gt;AH$1,1-(COLUMN($G$2:$U$2)-6-AH$1)/(COLUMN($G$2:$U$2)-6),1),$G104:$U104)</f>
        <v>0.99999999944231421</v>
      </c>
      <c r="AI104" s="19">
        <f t="array" ref="AI104">SUMPRODUCT(IF(COLUMN($G$2:$U$2)-6&gt;AI$1,1-(COLUMN($G$2:$U$2)-6-AI$1)/(COLUMN($G$2:$U$2)-6),1),$G104:$U104)</f>
        <v>0.99999999998542155</v>
      </c>
      <c r="AJ104" s="19">
        <f t="array" ref="AJ104">SUMPRODUCT(IF(COLUMN($G$2:$U$2)-6&gt;AJ$1,1-(COLUMN($G$2:$U$2)-6-AJ$1)/(COLUMN($G$2:$U$2)-6),1),$G104:$U104)</f>
        <v>0.99999999999982059</v>
      </c>
      <c r="AK104" s="19">
        <f t="array" ref="AK104">SUMPRODUCT(IF(COLUMN($G$2:$U$2)-6&gt;AK$1,1-(COLUMN($G$2:$U$2)-6-AK$1)/(COLUMN($G$2:$U$2)-6),1),$G104:$U104)</f>
        <v>1</v>
      </c>
    </row>
    <row r="105" spans="1:37" x14ac:dyDescent="0.25">
      <c r="A105" s="7" t="s">
        <v>219</v>
      </c>
      <c r="B105" s="8" t="s">
        <v>218</v>
      </c>
      <c r="C105" s="23">
        <v>3.9</v>
      </c>
      <c r="D105" s="7" t="s">
        <v>231</v>
      </c>
      <c r="G105" s="19">
        <f t="shared" si="2"/>
        <v>0.38520285605162924</v>
      </c>
      <c r="H105" s="19">
        <f>(_xlfn.BINOM.DIST(COLUMN()-6,15,$C105/35,1)-BINOMDIST(0,15,$C105/35,1))/(1-BINOMDIST(0,15,$C105/35,1))-SUM($G105:G105)</f>
        <v>0.33813626913856815</v>
      </c>
      <c r="I105" s="19">
        <f>(_xlfn.BINOM.DIST(COLUMN()-6,15,$C105/35,1)-BINOMDIST(0,15,$C105/35,1))/(1-BINOMDIST(0,15,$C105/35,1))-SUM($G105:H105)</f>
        <v>0.18374607551259825</v>
      </c>
      <c r="J105" s="19">
        <f>(_xlfn.BINOM.DIST(COLUMN()-6,15,$C105/35,1)-BINOMDIST(0,15,$C105/35,1))/(1-BINOMDIST(0,15,$C105/35,1))-SUM($G105:I105)</f>
        <v>6.912633708994842E-2</v>
      </c>
      <c r="K105" s="19">
        <f>(_xlfn.BINOM.DIST(COLUMN()-6,15,$C105/35,1)-BINOMDIST(0,15,$C105/35,1))/(1-BINOMDIST(0,15,$C105/35,1))-SUM($G105:J105)</f>
        <v>1.9070867274333159E-2</v>
      </c>
      <c r="L105" s="19">
        <f>(_xlfn.BINOM.DIST(COLUMN()-6,15,$C105/35,1)-BINOMDIST(0,15,$C105/35,1))/(1-BINOMDIST(0,15,$C105/35,1))-SUM($G105:K105)</f>
        <v>3.9858725814523321E-3</v>
      </c>
      <c r="M105" s="19">
        <f>(_xlfn.BINOM.DIST(COLUMN()-6,15,$C105/35,1)-BINOMDIST(0,15,$C105/35,1))/(1-BINOMDIST(0,15,$C105/35,1))-SUM($G105:L105)</f>
        <v>6.4264642907185809E-4</v>
      </c>
      <c r="N105" s="19">
        <f>(_xlfn.BINOM.DIST(COLUMN()-6,15,$C105/35,1)-BINOMDIST(0,15,$C105/35,1))/(1-BINOMDIST(0,15,$C105/35,1))-SUM($G105:M105)</f>
        <v>8.0589102037897931E-5</v>
      </c>
      <c r="O105" s="19">
        <f>(_xlfn.BINOM.DIST(COLUMN()-6,15,$C105/35,1)-BINOMDIST(0,15,$C105/35,1))/(1-BINOMDIST(0,15,$C105/35,1))-SUM($G105:N105)</f>
        <v>7.8602446789144409E-6</v>
      </c>
      <c r="P105" s="19">
        <f>(_xlfn.BINOM.DIST(COLUMN()-6,15,$C105/35,1)-BINOMDIST(0,15,$C105/35,1))/(1-BINOMDIST(0,15,$C105/35,1))-SUM($G105:O105)</f>
        <v>5.9141390851280562E-7</v>
      </c>
      <c r="Q105" s="19">
        <f>(_xlfn.BINOM.DIST(COLUMN()-6,15,$C105/35,1)-BINOMDIST(0,15,$C105/35,1))/(1-BINOMDIST(0,15,$C105/35,1))-SUM($G105:P105)</f>
        <v>3.3711111346867995E-8</v>
      </c>
      <c r="R105" s="19">
        <f>(_xlfn.BINOM.DIST(COLUMN()-6,15,$C105/35,1)-BINOMDIST(0,15,$C105/35,1))/(1-BINOMDIST(0,15,$C105/35,1))-SUM($G105:Q105)</f>
        <v>1.4091461331133814E-9</v>
      </c>
      <c r="S105" s="19">
        <f>(_xlfn.BINOM.DIST(COLUMN()-6,15,$C105/35,1)-BINOMDIST(0,15,$C105/35,1))/(1-BINOMDIST(0,15,$C105/35,1))-SUM($G105:R105)</f>
        <v>4.0779046805994312E-11</v>
      </c>
      <c r="T105" s="19">
        <f>(_xlfn.BINOM.DIST(COLUMN()-6,15,$C105/35,1)-BINOMDIST(0,15,$C105/35,1))/(1-BINOMDIST(0,15,$C105/35,1))-SUM($G105:S105)</f>
        <v>7.3063777250581552E-13</v>
      </c>
      <c r="U105" s="19">
        <f>(_xlfn.BINOM.DIST(COLUMN()-6,15,$C105/35,1)-BINOMDIST(0,15,$C105/35,1))/(1-BINOMDIST(0,15,$C105/35,1))-SUM($G105:T105)</f>
        <v>6.106226635438361E-15</v>
      </c>
      <c r="W105" s="19">
        <f t="array" ref="W105">SUMPRODUCT(IF(COLUMN($G$2:$U$2)-6&gt;W$1,1-(COLUMN($G$2:$U$2)-6-W$1)/(COLUMN($G$2:$U$2)-6),1),$G105:$U105)</f>
        <v>0.63738256824036366</v>
      </c>
      <c r="X105" s="19">
        <f t="array" ref="X105">SUMPRODUCT(IF(COLUMN($G$2:$U$2)-6&gt;X$1,1-(COLUMN($G$2:$U$2)-6-X$1)/(COLUMN($G$2:$U$2)-6),1),$G105:$U105)</f>
        <v>0.88956228042909724</v>
      </c>
      <c r="Y105" s="19">
        <f t="array" ref="Y105">SUMPRODUCT(IF(COLUMN($G$2:$U$2)-6&gt;Y$1,1-(COLUMN($G$2:$U$2)-6-Y$1)/(COLUMN($G$2:$U$2)-6),1),$G105:$U105)</f>
        <v>0.97267385804854745</v>
      </c>
      <c r="Z105" s="19">
        <f t="array" ref="Z105">SUMPRODUCT(IF(COLUMN($G$2:$U$2)-6&gt;Z$1,1-(COLUMN($G$2:$U$2)-6-Z$1)/(COLUMN($G$2:$U$2)-6),1),$G105:$U105)</f>
        <v>0.99453674383046453</v>
      </c>
      <c r="AA105" s="19">
        <f t="array" ref="AA105">SUMPRODUCT(IF(COLUMN($G$2:$U$2)-6&gt;AA$1,1-(COLUMN($G$2:$U$2)-6-AA$1)/(COLUMN($G$2:$U$2)-6),1),$G105:$U105)</f>
        <v>0.99911804533989468</v>
      </c>
      <c r="AB105" s="19">
        <f t="array" ref="AB105">SUMPRODUCT(IF(COLUMN($G$2:$U$2)-6&gt;AB$1,1-(COLUMN($G$2:$U$2)-6-AB$1)/(COLUMN($G$2:$U$2)-6),1),$G105:$U105)</f>
        <v>0.99988517339445826</v>
      </c>
      <c r="AC105" s="19">
        <f t="array" ref="AC105">SUMPRODUCT(IF(COLUMN($G$2:$U$2)-6&gt;AC$1,1-(COLUMN($G$2:$U$2)-6-AC$1)/(COLUMN($G$2:$U$2)-6),1),$G105:$U105)</f>
        <v>0.99998798935211308</v>
      </c>
      <c r="AD105" s="19">
        <f t="array" ref="AD105">SUMPRODUCT(IF(COLUMN($G$2:$U$2)-6&gt;AD$1,1-(COLUMN($G$2:$U$2)-6-AD$1)/(COLUMN($G$2:$U$2)-6),1),$G105:$U105)</f>
        <v>0.99999899867704334</v>
      </c>
      <c r="AE105" s="19">
        <f t="array" ref="AE105">SUMPRODUCT(IF(COLUMN($G$2:$U$2)-6&gt;AE$1,1-(COLUMN($G$2:$U$2)-6-AE$1)/(COLUMN($G$2:$U$2)-6),1),$G105:$U105)</f>
        <v>0.99999993436421886</v>
      </c>
      <c r="AF105" s="19">
        <f t="array" ref="AF105">SUMPRODUCT(IF(COLUMN($G$2:$U$2)-6&gt;AF$1,1-(COLUMN($G$2:$U$2)-6-AF$1)/(COLUMN($G$2:$U$2)-6),1),$G105:$U105)</f>
        <v>0.99999999669087447</v>
      </c>
      <c r="AG105" s="19">
        <f t="array" ref="AG105">SUMPRODUCT(IF(COLUMN($G$2:$U$2)-6&gt;AG$1,1-(COLUMN($G$2:$U$2)-6-AG$1)/(COLUMN($G$2:$U$2)-6),1),$G105:$U105)</f>
        <v>0.9999999998761393</v>
      </c>
      <c r="AH105" s="19">
        <f t="array" ref="AH105">SUMPRODUCT(IF(COLUMN($G$2:$U$2)-6&gt;AH$1,1-(COLUMN($G$2:$U$2)-6-AH$1)/(COLUMN($G$2:$U$2)-6),1),$G105:$U105)</f>
        <v>0.99999999999675759</v>
      </c>
      <c r="AI105" s="19">
        <f t="array" ref="AI105">SUMPRODUCT(IF(COLUMN($G$2:$U$2)-6&gt;AI$1,1-(COLUMN($G$2:$U$2)-6-AI$1)/(COLUMN($G$2:$U$2)-6),1),$G105:$U105)</f>
        <v>0.99999999999994704</v>
      </c>
      <c r="AJ105" s="19">
        <f t="array" ref="AJ105">SUMPRODUCT(IF(COLUMN($G$2:$U$2)-6&gt;AJ$1,1-(COLUMN($G$2:$U$2)-6-AJ$1)/(COLUMN($G$2:$U$2)-6),1),$G105:$U105)</f>
        <v>0.99999999999999956</v>
      </c>
      <c r="AK105" s="19">
        <f t="array" ref="AK105">SUMPRODUCT(IF(COLUMN($G$2:$U$2)-6&gt;AK$1,1-(COLUMN($G$2:$U$2)-6-AK$1)/(COLUMN($G$2:$U$2)-6),1),$G105:$U105)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5" tint="-0.249977111117893"/>
  </sheetPr>
  <dimension ref="A1:U109"/>
  <sheetViews>
    <sheetView showGridLines="0" topLeftCell="Q1" zoomScale="70" zoomScaleNormal="70" zoomScaleSheetLayoutView="53" zoomScalePageLayoutView="70" workbookViewId="0">
      <selection activeCell="R2" sqref="R2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22.7109375" bestFit="1" customWidth="1"/>
    <col min="4" max="4" width="40" customWidth="1"/>
    <col min="5" max="5" width="10.140625" bestFit="1" customWidth="1"/>
    <col min="6" max="6" width="11.85546875" bestFit="1" customWidth="1"/>
    <col min="7" max="7" width="12" bestFit="1" customWidth="1"/>
    <col min="8" max="8" width="22" style="32" bestFit="1" customWidth="1"/>
    <col min="9" max="9" width="15.42578125" customWidth="1"/>
    <col min="10" max="10" width="20.85546875" customWidth="1"/>
    <col min="11" max="11" width="17.28515625" bestFit="1" customWidth="1"/>
    <col min="12" max="12" width="21.140625" bestFit="1" customWidth="1"/>
    <col min="13" max="13" width="17" bestFit="1" customWidth="1"/>
    <col min="14" max="14" width="23" customWidth="1"/>
    <col min="15" max="15" width="31.140625" bestFit="1" customWidth="1"/>
    <col min="16" max="16" width="13.28515625" customWidth="1"/>
    <col min="17" max="17" width="41.85546875" bestFit="1" customWidth="1"/>
    <col min="18" max="18" width="43.28515625" bestFit="1" customWidth="1"/>
    <col min="19" max="19" width="17.28515625" bestFit="1" customWidth="1"/>
    <col min="20" max="20" width="37" customWidth="1"/>
  </cols>
  <sheetData>
    <row r="1" spans="1:21" ht="30" x14ac:dyDescent="0.25">
      <c r="A1" s="24" t="s">
        <v>0</v>
      </c>
      <c r="B1" s="25" t="s">
        <v>1</v>
      </c>
      <c r="C1" s="25" t="s">
        <v>2</v>
      </c>
      <c r="D1" s="26" t="s">
        <v>3</v>
      </c>
      <c r="E1" s="25" t="s">
        <v>220</v>
      </c>
      <c r="F1" s="25" t="s">
        <v>221</v>
      </c>
      <c r="G1" s="26" t="s">
        <v>233</v>
      </c>
      <c r="H1" s="27" t="s">
        <v>245</v>
      </c>
      <c r="I1" s="26" t="s">
        <v>234</v>
      </c>
      <c r="J1" s="28" t="s">
        <v>235</v>
      </c>
      <c r="K1" s="28" t="s">
        <v>236</v>
      </c>
      <c r="L1" s="28" t="s">
        <v>237</v>
      </c>
      <c r="M1" s="29" t="s">
        <v>238</v>
      </c>
      <c r="N1" s="28" t="s">
        <v>239</v>
      </c>
      <c r="O1" s="28" t="s">
        <v>240</v>
      </c>
      <c r="P1" s="28" t="s">
        <v>230</v>
      </c>
      <c r="Q1" s="30" t="s">
        <v>227</v>
      </c>
      <c r="R1" s="30" t="s">
        <v>228</v>
      </c>
      <c r="S1" s="28" t="s">
        <v>241</v>
      </c>
      <c r="T1" s="24" t="s">
        <v>242</v>
      </c>
      <c r="U1" s="31" t="s">
        <v>243</v>
      </c>
    </row>
    <row r="2" spans="1:21" x14ac:dyDescent="0.25">
      <c r="A2" t="s">
        <v>4</v>
      </c>
      <c r="B2" t="s">
        <v>5</v>
      </c>
      <c r="C2" t="s">
        <v>6</v>
      </c>
      <c r="D2" t="s">
        <v>7</v>
      </c>
      <c r="E2" s="32">
        <v>2.469089724269042E-2</v>
      </c>
      <c r="F2" s="32">
        <v>0.44041949468867947</v>
      </c>
      <c r="G2" s="33">
        <v>8.5772271480737269E-4</v>
      </c>
      <c r="H2" s="32">
        <v>3.3216999999999997E-2</v>
      </c>
      <c r="I2" s="34" t="s">
        <v>232</v>
      </c>
      <c r="J2">
        <v>23931.773029574077</v>
      </c>
      <c r="K2">
        <v>66000</v>
      </c>
      <c r="L2" s="17">
        <v>18.8249433861392</v>
      </c>
      <c r="M2" s="17">
        <v>38033.786</v>
      </c>
      <c r="N2" s="35">
        <v>31280518</v>
      </c>
      <c r="O2" s="9">
        <v>0.107</v>
      </c>
      <c r="P2" s="34">
        <v>6.3330000000000002</v>
      </c>
      <c r="Q2" s="36" t="s">
        <v>232</v>
      </c>
      <c r="R2" s="36">
        <f>35.8/100</f>
        <v>0.35799999999999998</v>
      </c>
      <c r="S2" t="s">
        <v>232</v>
      </c>
      <c r="T2" s="37">
        <v>4.4146675739940931E-2</v>
      </c>
      <c r="U2">
        <v>678.34788813288969</v>
      </c>
    </row>
    <row r="3" spans="1:21" x14ac:dyDescent="0.25">
      <c r="A3" t="s">
        <v>8</v>
      </c>
      <c r="B3" t="s">
        <v>9</v>
      </c>
      <c r="C3" t="s">
        <v>10</v>
      </c>
      <c r="D3" t="s">
        <v>244</v>
      </c>
      <c r="E3" s="32">
        <v>5.9380380718560222E-2</v>
      </c>
      <c r="F3" s="32">
        <v>0.28538710442426274</v>
      </c>
      <c r="G3" s="33">
        <v>1.3753746149214281E-4</v>
      </c>
      <c r="H3" s="32">
        <v>2.3414999999999998E-2</v>
      </c>
      <c r="I3" s="34">
        <v>6.31</v>
      </c>
      <c r="J3" t="s">
        <v>232</v>
      </c>
      <c r="K3">
        <v>216000</v>
      </c>
      <c r="L3" s="17">
        <v>31.1342801217681</v>
      </c>
      <c r="M3" s="17">
        <v>481478.51500000001</v>
      </c>
      <c r="N3" s="35">
        <v>39928947.000000007</v>
      </c>
      <c r="O3" s="9">
        <v>0.63600000000000001</v>
      </c>
      <c r="P3" s="34">
        <v>2.7240000000000002</v>
      </c>
      <c r="Q3" s="36" t="s">
        <v>232</v>
      </c>
      <c r="R3" s="38" t="s">
        <v>232</v>
      </c>
      <c r="S3">
        <v>6.31</v>
      </c>
      <c r="T3" s="37">
        <v>3.1462271589582959E-2</v>
      </c>
      <c r="U3">
        <v>5360.7011464517755</v>
      </c>
    </row>
    <row r="4" spans="1:21" x14ac:dyDescent="0.25">
      <c r="A4" t="s">
        <v>11</v>
      </c>
      <c r="B4" t="s">
        <v>12</v>
      </c>
      <c r="C4" t="s">
        <v>10</v>
      </c>
      <c r="D4" t="s">
        <v>13</v>
      </c>
      <c r="E4" s="32">
        <v>2.3134705519236711E-2</v>
      </c>
      <c r="F4" s="32">
        <v>0.47650441168230767</v>
      </c>
      <c r="G4" s="33">
        <v>1.8764761085868855E-3</v>
      </c>
      <c r="H4" s="32">
        <v>4.5548000000000005E-2</v>
      </c>
      <c r="I4" s="34">
        <v>8.7100000000000009</v>
      </c>
      <c r="J4">
        <v>118429.13287481945</v>
      </c>
      <c r="K4">
        <v>269940</v>
      </c>
      <c r="L4" s="17">
        <v>68.314855561122599</v>
      </c>
      <c r="M4" s="17">
        <v>837988.33799999999</v>
      </c>
      <c r="N4" s="35">
        <v>22137261.000000004</v>
      </c>
      <c r="O4" s="9">
        <v>0.14499999999999999</v>
      </c>
      <c r="P4" s="34">
        <v>6.5</v>
      </c>
      <c r="Q4" s="36">
        <v>0.54520000000000002</v>
      </c>
      <c r="R4" s="38">
        <v>0.36599999999999999</v>
      </c>
      <c r="S4">
        <v>8.7100000000000009</v>
      </c>
      <c r="T4" s="37">
        <v>3.472428578585561E-2</v>
      </c>
      <c r="U4">
        <v>5668.1167988245734</v>
      </c>
    </row>
    <row r="5" spans="1:21" x14ac:dyDescent="0.25">
      <c r="A5" t="s">
        <v>14</v>
      </c>
      <c r="B5" t="s">
        <v>15</v>
      </c>
      <c r="C5" t="s">
        <v>10</v>
      </c>
      <c r="D5" t="s">
        <v>16</v>
      </c>
      <c r="E5" s="32">
        <v>0.10926553585130899</v>
      </c>
      <c r="F5" s="32">
        <v>0.25194197493571324</v>
      </c>
      <c r="G5" s="33">
        <v>8.9368915960241616E-5</v>
      </c>
      <c r="H5" s="32">
        <v>1.8626999999999998E-2</v>
      </c>
      <c r="I5" s="34">
        <v>3.3</v>
      </c>
      <c r="J5">
        <v>27312</v>
      </c>
      <c r="K5">
        <v>67056</v>
      </c>
      <c r="L5" s="17">
        <v>2.6648290000000001</v>
      </c>
      <c r="M5" s="17">
        <v>103758.56600000001</v>
      </c>
      <c r="N5" s="35">
        <v>41961000</v>
      </c>
      <c r="O5" s="9">
        <v>0.90700000000000003</v>
      </c>
      <c r="P5" s="34">
        <v>2.254</v>
      </c>
      <c r="Q5" s="36">
        <v>3.6299999999999999E-2</v>
      </c>
      <c r="R5" s="38" t="s">
        <v>232</v>
      </c>
      <c r="S5">
        <v>3.3</v>
      </c>
      <c r="T5" s="37">
        <v>3.3246345430777938E-2</v>
      </c>
      <c r="U5">
        <v>14715.18001939026</v>
      </c>
    </row>
    <row r="6" spans="1:21" x14ac:dyDescent="0.25">
      <c r="A6" t="s">
        <v>17</v>
      </c>
      <c r="B6" t="s">
        <v>18</v>
      </c>
      <c r="C6" t="s">
        <v>19</v>
      </c>
      <c r="D6" t="s">
        <v>20</v>
      </c>
      <c r="E6" s="32">
        <v>0.10825983394041584</v>
      </c>
      <c r="F6" s="32">
        <v>0.18383894818325935</v>
      </c>
      <c r="G6" s="33">
        <v>6.2300189275515193E-5</v>
      </c>
      <c r="H6" s="32">
        <v>1.4631E-2</v>
      </c>
      <c r="I6" s="34">
        <v>3.8728756281536669</v>
      </c>
      <c r="J6">
        <v>500033.30332031485</v>
      </c>
      <c r="K6">
        <v>660000</v>
      </c>
      <c r="L6" s="17">
        <v>199.64492044210701</v>
      </c>
      <c r="M6" s="17">
        <v>1561933.3810000001</v>
      </c>
      <c r="N6" s="35">
        <v>2983990</v>
      </c>
      <c r="O6" s="9">
        <v>0.8</v>
      </c>
      <c r="P6" s="34">
        <v>1.7350000000000001</v>
      </c>
      <c r="Q6" s="36">
        <v>0.16969999999999999</v>
      </c>
      <c r="R6" s="38">
        <v>0.3</v>
      </c>
      <c r="S6" s="39">
        <v>3.8728756281536669</v>
      </c>
      <c r="T6" s="37">
        <v>3.3728536472254093E-2</v>
      </c>
      <c r="U6">
        <v>3504.7667584894675</v>
      </c>
    </row>
    <row r="7" spans="1:21" x14ac:dyDescent="0.25">
      <c r="A7" t="s">
        <v>21</v>
      </c>
      <c r="B7" t="s">
        <v>22</v>
      </c>
      <c r="C7" t="s">
        <v>10</v>
      </c>
      <c r="D7" t="s">
        <v>20</v>
      </c>
      <c r="E7" s="32">
        <v>5.6260898128843773E-2</v>
      </c>
      <c r="F7" s="32">
        <v>0.21918546380303894</v>
      </c>
      <c r="G7" s="33">
        <v>9.1172965524340913E-5</v>
      </c>
      <c r="H7" s="32">
        <v>1.9954E-2</v>
      </c>
      <c r="I7" s="34">
        <v>4.7060784064483023</v>
      </c>
      <c r="J7">
        <v>1657.2541496774752</v>
      </c>
      <c r="K7">
        <v>1260</v>
      </c>
      <c r="L7" s="17">
        <v>0.353031604645136</v>
      </c>
      <c r="M7" s="17">
        <v>7320.4970000000003</v>
      </c>
      <c r="N7" s="35">
        <v>9514887</v>
      </c>
      <c r="O7" s="9">
        <v>0.81700000000000006</v>
      </c>
      <c r="P7" s="34">
        <v>2</v>
      </c>
      <c r="Q7" s="36" t="s">
        <v>232</v>
      </c>
      <c r="R7" s="38">
        <v>0.06</v>
      </c>
      <c r="S7" s="39">
        <v>4.7060784064483023</v>
      </c>
      <c r="T7" s="37">
        <v>3.1243130210609128E-2</v>
      </c>
      <c r="U7">
        <v>7811.7898188877316</v>
      </c>
    </row>
    <row r="8" spans="1:21" x14ac:dyDescent="0.25">
      <c r="A8" t="s">
        <v>23</v>
      </c>
      <c r="B8" t="s">
        <v>24</v>
      </c>
      <c r="C8" t="s">
        <v>6</v>
      </c>
      <c r="D8" t="s">
        <v>7</v>
      </c>
      <c r="E8" s="32">
        <v>4.9735563649605019E-2</v>
      </c>
      <c r="F8" s="32">
        <v>0.29446974719974095</v>
      </c>
      <c r="G8" s="33">
        <v>1.7030241048839335E-4</v>
      </c>
      <c r="H8" s="32">
        <v>2.0760999999999998E-2</v>
      </c>
      <c r="I8" s="34" t="s">
        <v>232</v>
      </c>
      <c r="J8">
        <v>33230.027919918262</v>
      </c>
      <c r="K8">
        <v>63600</v>
      </c>
      <c r="L8" s="17">
        <v>27.048849584373102</v>
      </c>
      <c r="M8" s="17">
        <v>78065.063999999998</v>
      </c>
      <c r="N8" s="35">
        <v>158512570</v>
      </c>
      <c r="O8" s="9">
        <v>0.39500000000000002</v>
      </c>
      <c r="P8" s="34">
        <v>2.4</v>
      </c>
      <c r="Q8" s="36">
        <v>0.77610000000000001</v>
      </c>
      <c r="R8" s="38">
        <v>0.315</v>
      </c>
      <c r="S8" t="s">
        <v>232</v>
      </c>
      <c r="T8" s="37">
        <v>3.2386057339625247E-2</v>
      </c>
      <c r="U8">
        <v>829.25148923239044</v>
      </c>
    </row>
    <row r="9" spans="1:21" x14ac:dyDescent="0.25">
      <c r="A9" t="s">
        <v>25</v>
      </c>
      <c r="B9" t="s">
        <v>26</v>
      </c>
      <c r="C9" t="s">
        <v>10</v>
      </c>
      <c r="D9" t="s">
        <v>16</v>
      </c>
      <c r="E9" s="32">
        <v>3.7624517447054882E-2</v>
      </c>
      <c r="F9" s="32">
        <v>0.32454277499603373</v>
      </c>
      <c r="G9" s="33">
        <v>2.5720280387577421E-4</v>
      </c>
      <c r="H9" s="32">
        <v>2.4368999999999998E-2</v>
      </c>
      <c r="I9" s="34" t="s">
        <v>232</v>
      </c>
      <c r="J9">
        <v>3948.1550064405001</v>
      </c>
      <c r="K9">
        <v>7728</v>
      </c>
      <c r="L9" s="17">
        <v>1.14798150231102</v>
      </c>
      <c r="M9" s="17">
        <v>9539.7569999999996</v>
      </c>
      <c r="N9" s="35">
        <v>355000</v>
      </c>
      <c r="O9" s="9">
        <v>0.64599999999999991</v>
      </c>
      <c r="P9" s="34">
        <v>2.9350000000000001</v>
      </c>
      <c r="Q9" s="36" t="s">
        <v>232</v>
      </c>
      <c r="R9" s="36" t="s">
        <v>232</v>
      </c>
      <c r="S9" t="s">
        <v>232</v>
      </c>
      <c r="T9" s="37">
        <v>3.3935719312189291E-2</v>
      </c>
      <c r="U9">
        <v>4834.2874359746911</v>
      </c>
    </row>
    <row r="10" spans="1:21" x14ac:dyDescent="0.25">
      <c r="A10" t="s">
        <v>27</v>
      </c>
      <c r="B10" t="s">
        <v>28</v>
      </c>
      <c r="C10" t="s">
        <v>6</v>
      </c>
      <c r="D10" t="s">
        <v>13</v>
      </c>
      <c r="E10" s="32">
        <v>2.8911667637423442E-2</v>
      </c>
      <c r="F10" s="32">
        <v>0.42158401570465842</v>
      </c>
      <c r="G10" s="33">
        <v>7.0912902181080118E-4</v>
      </c>
      <c r="H10" s="32">
        <v>3.6378999999999995E-2</v>
      </c>
      <c r="I10" s="34">
        <v>7.87</v>
      </c>
      <c r="J10">
        <v>140808.00000000003</v>
      </c>
      <c r="K10">
        <v>480000</v>
      </c>
      <c r="L10" s="17">
        <v>220.024406613069</v>
      </c>
      <c r="M10" s="17">
        <v>424521.58299999998</v>
      </c>
      <c r="N10" s="35">
        <v>10599510</v>
      </c>
      <c r="O10" s="9">
        <v>9.6999999999999989E-2</v>
      </c>
      <c r="P10" s="34">
        <v>5.3140000000000001</v>
      </c>
      <c r="Q10" s="36">
        <v>0.75629999999999997</v>
      </c>
      <c r="R10" s="36">
        <v>0.36200000000000004</v>
      </c>
      <c r="S10">
        <v>7.87</v>
      </c>
      <c r="T10" s="37">
        <v>3.4304656872844751E-2</v>
      </c>
      <c r="U10">
        <v>804.67289155959338</v>
      </c>
    </row>
    <row r="11" spans="1:21" x14ac:dyDescent="0.25">
      <c r="A11" t="s">
        <v>29</v>
      </c>
      <c r="B11" t="s">
        <v>30</v>
      </c>
      <c r="C11" t="s">
        <v>19</v>
      </c>
      <c r="D11" t="s">
        <v>7</v>
      </c>
      <c r="E11" s="32">
        <v>5.0627879663926338E-2</v>
      </c>
      <c r="F11" s="32">
        <v>0.26865247860821079</v>
      </c>
      <c r="G11" s="33">
        <v>3.47887494381793E-4</v>
      </c>
      <c r="H11" s="32">
        <v>1.8998000000000001E-2</v>
      </c>
      <c r="I11" s="34" t="s">
        <v>232</v>
      </c>
      <c r="J11">
        <v>23457.754145254738</v>
      </c>
      <c r="K11">
        <v>36000</v>
      </c>
      <c r="L11" s="17">
        <v>19.994128453639501</v>
      </c>
      <c r="M11" s="17">
        <v>147748.62100000001</v>
      </c>
      <c r="N11" s="35">
        <v>765552</v>
      </c>
      <c r="O11" s="9">
        <v>3.2000000000000001E-2</v>
      </c>
      <c r="P11" s="34">
        <v>2.5499999999999998</v>
      </c>
      <c r="Q11" s="36">
        <v>0.13500000000000001</v>
      </c>
      <c r="R11" s="36">
        <v>0.12</v>
      </c>
      <c r="S11" s="39" t="s">
        <v>232</v>
      </c>
      <c r="T11" s="37">
        <v>2.9809484349082507E-2</v>
      </c>
      <c r="U11">
        <v>2498.3909149392307</v>
      </c>
    </row>
    <row r="12" spans="1:21" x14ac:dyDescent="0.25">
      <c r="A12" t="s">
        <v>31</v>
      </c>
      <c r="B12" t="s">
        <v>32</v>
      </c>
      <c r="C12" t="s">
        <v>19</v>
      </c>
      <c r="D12" t="s">
        <v>16</v>
      </c>
      <c r="E12" s="32">
        <v>6.4654365784420145E-2</v>
      </c>
      <c r="F12" s="32">
        <v>0.32445237421448891</v>
      </c>
      <c r="G12" s="33">
        <v>3.4839803258045172E-4</v>
      </c>
      <c r="H12" s="32">
        <v>2.4859000000000003E-2</v>
      </c>
      <c r="I12" s="34">
        <v>4.1532939961354662</v>
      </c>
      <c r="J12">
        <v>10760.280926329317</v>
      </c>
      <c r="K12">
        <v>19872</v>
      </c>
      <c r="L12" s="17">
        <v>3.2561086162352502</v>
      </c>
      <c r="M12" s="17">
        <v>18264.366000000002</v>
      </c>
      <c r="N12" s="35">
        <v>11246000</v>
      </c>
      <c r="O12" s="9">
        <v>1</v>
      </c>
      <c r="P12" s="34">
        <v>3.5</v>
      </c>
      <c r="Q12" s="36">
        <v>0.13350000000000001</v>
      </c>
      <c r="R12" s="36">
        <v>0.39299999999999996</v>
      </c>
      <c r="S12">
        <v>4.1532939961354662</v>
      </c>
      <c r="T12" s="37">
        <v>3.062838127692194E-2</v>
      </c>
      <c r="U12">
        <v>2867.6397914388554</v>
      </c>
    </row>
    <row r="13" spans="1:21" x14ac:dyDescent="0.25">
      <c r="A13" t="s">
        <v>33</v>
      </c>
      <c r="B13" t="s">
        <v>34</v>
      </c>
      <c r="C13" t="s">
        <v>10</v>
      </c>
      <c r="D13" t="s">
        <v>13</v>
      </c>
      <c r="E13" s="32">
        <v>3.5980791032868782E-2</v>
      </c>
      <c r="F13" s="32">
        <v>0.31998090595075768</v>
      </c>
      <c r="G13" s="33">
        <v>6.3752484357097816E-3</v>
      </c>
      <c r="H13" s="32">
        <v>2.5222000000000001E-2</v>
      </c>
      <c r="I13" s="34">
        <v>4.1532939961354662</v>
      </c>
      <c r="J13">
        <v>14585.696715469199</v>
      </c>
      <c r="K13">
        <v>9360</v>
      </c>
      <c r="L13" s="17">
        <v>3.9715955911771799</v>
      </c>
      <c r="M13" s="17">
        <v>91532.865999999995</v>
      </c>
      <c r="N13" s="35">
        <v>2038586.9999999998</v>
      </c>
      <c r="O13" s="9">
        <v>1</v>
      </c>
      <c r="P13" s="34">
        <v>2.8959999999999999</v>
      </c>
      <c r="Q13" s="36">
        <v>0.3574</v>
      </c>
      <c r="R13" s="36">
        <v>0.193</v>
      </c>
      <c r="S13">
        <v>4.1532939961354662</v>
      </c>
      <c r="T13" s="37">
        <v>3.7512964282254403E-2</v>
      </c>
      <c r="U13">
        <v>7316.8839976153058</v>
      </c>
    </row>
    <row r="14" spans="1:21" x14ac:dyDescent="0.25">
      <c r="A14" t="s">
        <v>35</v>
      </c>
      <c r="B14" t="s">
        <v>36</v>
      </c>
      <c r="C14" t="s">
        <v>10</v>
      </c>
      <c r="D14" t="s">
        <v>16</v>
      </c>
      <c r="E14" s="32">
        <v>7.844674967700356E-2</v>
      </c>
      <c r="F14" s="32">
        <v>0.2302764601559274</v>
      </c>
      <c r="G14" s="33">
        <v>1.6798245317752866E-4</v>
      </c>
      <c r="H14" s="32">
        <v>1.5878E-2</v>
      </c>
      <c r="I14" s="34">
        <v>3.7921288777574729</v>
      </c>
      <c r="J14">
        <v>3958.8161233883161</v>
      </c>
      <c r="K14">
        <v>9456</v>
      </c>
      <c r="L14" s="17">
        <v>1.7364627155324299</v>
      </c>
      <c r="M14" s="17">
        <v>28915.982</v>
      </c>
      <c r="N14" s="35">
        <v>201413000</v>
      </c>
      <c r="O14" s="9">
        <v>0.86299999999999999</v>
      </c>
      <c r="P14" s="34">
        <v>1.9</v>
      </c>
      <c r="Q14" s="36">
        <v>9.06E-2</v>
      </c>
      <c r="R14" s="38">
        <v>7.400000000000001E-2</v>
      </c>
      <c r="S14" s="39">
        <v>3.7921288777574729</v>
      </c>
      <c r="T14" s="37">
        <v>3.296058499080675E-2</v>
      </c>
      <c r="U14">
        <v>11208.082735049382</v>
      </c>
    </row>
    <row r="15" spans="1:21" x14ac:dyDescent="0.25">
      <c r="A15" t="s">
        <v>37</v>
      </c>
      <c r="B15" t="s">
        <v>38</v>
      </c>
      <c r="C15" t="s">
        <v>6</v>
      </c>
      <c r="D15" t="s">
        <v>13</v>
      </c>
      <c r="E15" s="32">
        <v>2.3933076948143561E-2</v>
      </c>
      <c r="F15" s="32">
        <v>0.4557206428739885</v>
      </c>
      <c r="G15" s="33">
        <v>1.0027761788755165E-3</v>
      </c>
      <c r="H15" s="32">
        <v>4.0081000000000006E-2</v>
      </c>
      <c r="I15" s="34">
        <v>3.9362666218347462</v>
      </c>
      <c r="J15">
        <v>119742.22788295084</v>
      </c>
      <c r="K15">
        <v>386616</v>
      </c>
      <c r="L15" s="17">
        <v>217.678260589449</v>
      </c>
      <c r="M15" s="17">
        <v>385153.23100000003</v>
      </c>
      <c r="N15" s="35">
        <v>17419615</v>
      </c>
      <c r="O15" s="9">
        <v>3.2000000000000001E-2</v>
      </c>
      <c r="P15" s="34">
        <v>6.0789999999999997</v>
      </c>
      <c r="Q15" s="36">
        <v>0.80469999999999997</v>
      </c>
      <c r="R15" s="38">
        <v>0.40100000000000002</v>
      </c>
      <c r="S15">
        <v>3.9362666218347462</v>
      </c>
      <c r="T15" s="37">
        <v>3.0787445944086351E-2</v>
      </c>
      <c r="U15">
        <v>683.9484017730872</v>
      </c>
    </row>
    <row r="16" spans="1:21" x14ac:dyDescent="0.25">
      <c r="A16" t="s">
        <v>39</v>
      </c>
      <c r="B16" t="s">
        <v>40</v>
      </c>
      <c r="C16" t="s">
        <v>6</v>
      </c>
      <c r="D16" t="s">
        <v>13</v>
      </c>
      <c r="E16" s="32">
        <v>2.4712760739609797E-2</v>
      </c>
      <c r="F16" s="32">
        <v>0.44801318481452729</v>
      </c>
      <c r="G16" s="33">
        <v>1.774711746088039E-3</v>
      </c>
      <c r="H16" s="32">
        <v>4.3876999999999999E-2</v>
      </c>
      <c r="I16" s="34">
        <v>4.7</v>
      </c>
      <c r="J16">
        <v>674700.05898768967</v>
      </c>
      <c r="K16">
        <v>1080000</v>
      </c>
      <c r="L16" s="17">
        <v>574.57625734492797</v>
      </c>
      <c r="M16" s="17">
        <v>424975.21</v>
      </c>
      <c r="N16" s="35">
        <v>10482752.000000002</v>
      </c>
      <c r="O16" s="9">
        <v>0.04</v>
      </c>
      <c r="P16" s="34">
        <v>6.5229999999999997</v>
      </c>
      <c r="Q16" s="36">
        <v>0.92169999999999996</v>
      </c>
      <c r="R16" s="38">
        <v>0.64599999999999991</v>
      </c>
      <c r="S16">
        <v>4.7</v>
      </c>
      <c r="T16" s="37">
        <v>3.4284940619028773E-2</v>
      </c>
      <c r="U16">
        <v>267.47589924084622</v>
      </c>
    </row>
    <row r="17" spans="1:21" x14ac:dyDescent="0.25">
      <c r="A17" t="s">
        <v>41</v>
      </c>
      <c r="B17" t="s">
        <v>42</v>
      </c>
      <c r="C17" t="s">
        <v>6</v>
      </c>
      <c r="D17" t="s">
        <v>43</v>
      </c>
      <c r="E17" s="32">
        <v>4.1179429909001253E-2</v>
      </c>
      <c r="F17" s="32">
        <v>0.31602278330344802</v>
      </c>
      <c r="G17" s="33">
        <v>3.0263620450905006E-4</v>
      </c>
      <c r="H17" s="32">
        <v>2.4295000000000001E-2</v>
      </c>
      <c r="I17" s="34">
        <v>4.7</v>
      </c>
      <c r="J17">
        <v>1763131.2107623317</v>
      </c>
      <c r="K17">
        <v>6720000</v>
      </c>
      <c r="L17" s="17">
        <v>1354.5330175511699</v>
      </c>
      <c r="M17" s="17">
        <v>5193484.0429999996</v>
      </c>
      <c r="N17" s="35">
        <v>15408270</v>
      </c>
      <c r="O17" s="9">
        <v>0.05</v>
      </c>
      <c r="P17" s="34">
        <v>3.081</v>
      </c>
      <c r="Q17" s="36">
        <v>0.37</v>
      </c>
      <c r="R17" s="38">
        <v>0.17699999999999999</v>
      </c>
      <c r="S17">
        <v>4.7</v>
      </c>
      <c r="T17" s="37">
        <v>3.2696126653378871E-2</v>
      </c>
      <c r="U17">
        <v>1007.5661789490773</v>
      </c>
    </row>
    <row r="18" spans="1:21" x14ac:dyDescent="0.25">
      <c r="A18" t="s">
        <v>44</v>
      </c>
      <c r="B18" t="s">
        <v>45</v>
      </c>
      <c r="C18" t="s">
        <v>19</v>
      </c>
      <c r="D18" t="s">
        <v>13</v>
      </c>
      <c r="E18" s="32">
        <v>3.2055828564371419E-2</v>
      </c>
      <c r="F18" s="32">
        <v>0.42522686276523153</v>
      </c>
      <c r="G18" s="33">
        <v>1.7982061322536652E-3</v>
      </c>
      <c r="H18" s="32">
        <v>3.6766E-2</v>
      </c>
      <c r="I18" s="34">
        <v>6.41</v>
      </c>
      <c r="J18">
        <v>343538.92996548006</v>
      </c>
      <c r="K18">
        <v>435240</v>
      </c>
      <c r="L18" s="17">
        <v>234.114768474469</v>
      </c>
      <c r="M18" s="17">
        <v>679142.47699999996</v>
      </c>
      <c r="N18" s="35">
        <v>22818631.999999996</v>
      </c>
      <c r="O18" s="9">
        <v>0.125</v>
      </c>
      <c r="P18" s="34">
        <v>5.2080000000000002</v>
      </c>
      <c r="Q18" s="36">
        <v>0.54270000000000007</v>
      </c>
      <c r="R18" s="38">
        <v>0.375</v>
      </c>
      <c r="S18">
        <v>6.41</v>
      </c>
      <c r="T18" s="37">
        <v>3.4932214655435147E-2</v>
      </c>
      <c r="U18">
        <v>1315.4943573554879</v>
      </c>
    </row>
    <row r="19" spans="1:21" x14ac:dyDescent="0.25">
      <c r="A19" t="s">
        <v>46</v>
      </c>
      <c r="B19" t="s">
        <v>47</v>
      </c>
      <c r="C19" t="s">
        <v>19</v>
      </c>
      <c r="D19" t="s">
        <v>13</v>
      </c>
      <c r="E19" s="32">
        <v>4.58077010270855E-2</v>
      </c>
      <c r="F19" s="32">
        <v>0.29650606529850015</v>
      </c>
      <c r="G19" s="33">
        <v>9.5414196819354548E-5</v>
      </c>
      <c r="H19" s="32">
        <v>2.2428E-2</v>
      </c>
      <c r="I19" s="34">
        <v>3.9362666218347462</v>
      </c>
      <c r="J19">
        <v>64285.419963560642</v>
      </c>
      <c r="K19">
        <v>132000</v>
      </c>
      <c r="L19" s="17">
        <v>46.418462260900903</v>
      </c>
      <c r="M19" s="17">
        <v>369158.49599999998</v>
      </c>
      <c r="N19" s="35">
        <v>503636.99999999983</v>
      </c>
      <c r="O19" s="9">
        <v>0.55700000000000005</v>
      </c>
      <c r="P19" s="34">
        <v>2.6040000000000001</v>
      </c>
      <c r="Q19" s="36">
        <v>0.3926</v>
      </c>
      <c r="R19" s="36">
        <v>0.26600000000000001</v>
      </c>
      <c r="S19">
        <v>3.9362666218347462</v>
      </c>
      <c r="T19" s="37">
        <v>3.1600866484710721E-2</v>
      </c>
      <c r="U19">
        <v>3784.5955052297068</v>
      </c>
    </row>
    <row r="20" spans="1:21" x14ac:dyDescent="0.25">
      <c r="A20" t="s">
        <v>48</v>
      </c>
      <c r="B20" t="s">
        <v>49</v>
      </c>
      <c r="C20" t="s">
        <v>6</v>
      </c>
      <c r="D20" t="s">
        <v>13</v>
      </c>
      <c r="E20" s="32">
        <v>3.8554578784778228E-2</v>
      </c>
      <c r="F20" s="32">
        <v>0.39052612160054717</v>
      </c>
      <c r="G20" s="33">
        <v>2.7135431147201012E-3</v>
      </c>
      <c r="H20" s="32">
        <v>3.4299999999999997E-2</v>
      </c>
      <c r="I20" s="34">
        <v>5.99</v>
      </c>
      <c r="J20">
        <v>308242.51577864168</v>
      </c>
      <c r="K20" t="s">
        <v>232</v>
      </c>
      <c r="L20" s="17">
        <v>298.34583259589601</v>
      </c>
      <c r="M20" s="17">
        <v>280861.95799999998</v>
      </c>
      <c r="N20" s="35">
        <v>4709203</v>
      </c>
      <c r="O20" s="9">
        <v>0</v>
      </c>
      <c r="P20" s="34">
        <v>4.8460000000000001</v>
      </c>
      <c r="Q20" s="36">
        <v>0.82269999999999999</v>
      </c>
      <c r="R20" s="38">
        <v>0.62</v>
      </c>
      <c r="S20">
        <v>5.99</v>
      </c>
      <c r="T20" s="37">
        <v>3.835216651654666E-2</v>
      </c>
      <c r="U20">
        <v>333.1968806279304</v>
      </c>
    </row>
    <row r="21" spans="1:21" x14ac:dyDescent="0.25">
      <c r="A21" t="s">
        <v>50</v>
      </c>
      <c r="B21" t="s">
        <v>51</v>
      </c>
      <c r="C21" t="s">
        <v>6</v>
      </c>
      <c r="D21" t="s">
        <v>13</v>
      </c>
      <c r="E21" s="32">
        <v>2.4507404182177537E-2</v>
      </c>
      <c r="F21" s="32">
        <v>0.4772033739408349</v>
      </c>
      <c r="G21" s="33">
        <v>2.2657298235341811E-3</v>
      </c>
      <c r="H21" s="32">
        <v>4.5336000000000001E-2</v>
      </c>
      <c r="I21" s="34">
        <v>8.06</v>
      </c>
      <c r="J21">
        <v>297000.13073254057</v>
      </c>
      <c r="K21">
        <v>720000</v>
      </c>
      <c r="L21" s="17">
        <v>232.17284246118501</v>
      </c>
      <c r="M21" s="17">
        <v>473222.44199999998</v>
      </c>
      <c r="N21" s="35">
        <v>13211146</v>
      </c>
      <c r="O21" s="9">
        <v>1.6E-2</v>
      </c>
      <c r="P21" s="34">
        <v>6.8529999999999998</v>
      </c>
      <c r="Q21" s="36">
        <v>0.64819999999999989</v>
      </c>
      <c r="R21" s="36">
        <v>0.46700000000000003</v>
      </c>
      <c r="S21">
        <v>8.06</v>
      </c>
      <c r="T21" s="37">
        <v>3.3958701435454888E-2</v>
      </c>
      <c r="U21">
        <v>1045.8920235288813</v>
      </c>
    </row>
    <row r="22" spans="1:21" x14ac:dyDescent="0.25">
      <c r="A22" t="s">
        <v>52</v>
      </c>
      <c r="B22" t="s">
        <v>53</v>
      </c>
      <c r="C22" t="s">
        <v>10</v>
      </c>
      <c r="D22" t="s">
        <v>43</v>
      </c>
      <c r="E22" s="32">
        <v>9.551206566349596E-2</v>
      </c>
      <c r="F22" s="32">
        <v>0.17231600460594954</v>
      </c>
      <c r="G22" s="33">
        <v>4.3840862643701508E-5</v>
      </c>
      <c r="H22" s="32">
        <v>1.319E-2</v>
      </c>
      <c r="I22" s="34">
        <v>0</v>
      </c>
      <c r="J22">
        <v>2440.7821690073224</v>
      </c>
      <c r="K22">
        <v>16800</v>
      </c>
      <c r="L22" s="17">
        <v>3.5307551637399501</v>
      </c>
      <c r="M22" s="17">
        <v>51656.360999999997</v>
      </c>
      <c r="N22" s="35">
        <v>1393783836</v>
      </c>
      <c r="O22" s="9">
        <v>0.74400000000000011</v>
      </c>
      <c r="P22" s="34">
        <v>1.63</v>
      </c>
      <c r="Q22" s="36">
        <v>0.27239999999999998</v>
      </c>
      <c r="R22" s="38" t="s">
        <v>232</v>
      </c>
      <c r="S22" s="39">
        <v>0</v>
      </c>
      <c r="T22" s="37">
        <v>2.7008615297290126E-2</v>
      </c>
      <c r="U22">
        <v>6807.4308241245899</v>
      </c>
    </row>
    <row r="23" spans="1:21" x14ac:dyDescent="0.25">
      <c r="A23" t="s">
        <v>54</v>
      </c>
      <c r="B23" t="s">
        <v>55</v>
      </c>
      <c r="C23" t="s">
        <v>10</v>
      </c>
      <c r="D23" t="s">
        <v>16</v>
      </c>
      <c r="E23" s="32">
        <v>7.039005236383708E-2</v>
      </c>
      <c r="F23" s="32">
        <v>0.24286773287542618</v>
      </c>
      <c r="G23" s="33">
        <v>1.4212421673123448E-4</v>
      </c>
      <c r="H23" s="32">
        <v>1.6760000000000001E-2</v>
      </c>
      <c r="I23" s="34">
        <v>3.9228814881307636</v>
      </c>
      <c r="J23">
        <v>2964324</v>
      </c>
      <c r="K23">
        <v>7732200</v>
      </c>
      <c r="L23" s="17">
        <v>1184.52879745376</v>
      </c>
      <c r="M23" s="17">
        <v>16316834.375</v>
      </c>
      <c r="N23" s="35">
        <v>47711000</v>
      </c>
      <c r="O23" s="9">
        <v>0.23</v>
      </c>
      <c r="P23" s="34">
        <v>2.4500000000000002</v>
      </c>
      <c r="Q23" s="36">
        <v>0.13789999999999999</v>
      </c>
      <c r="R23" s="38">
        <v>0.27800000000000002</v>
      </c>
      <c r="S23">
        <v>3.9228814881307636</v>
      </c>
      <c r="T23" s="37">
        <v>3.2585527457103712E-2</v>
      </c>
      <c r="U23">
        <v>7825.678357565138</v>
      </c>
    </row>
    <row r="24" spans="1:21" x14ac:dyDescent="0.25">
      <c r="A24" t="s">
        <v>56</v>
      </c>
      <c r="B24" t="s">
        <v>57</v>
      </c>
      <c r="C24" t="s">
        <v>6</v>
      </c>
      <c r="D24" t="s">
        <v>13</v>
      </c>
      <c r="E24" s="32">
        <v>2.7934973125302787E-2</v>
      </c>
      <c r="F24" s="32">
        <v>0.40273743966192926</v>
      </c>
      <c r="G24" s="33">
        <v>6.980332270490159E-4</v>
      </c>
      <c r="H24" s="32">
        <v>3.3908000000000001E-2</v>
      </c>
      <c r="I24" s="34">
        <v>5.4</v>
      </c>
      <c r="J24">
        <v>420602.3053419668</v>
      </c>
      <c r="K24">
        <v>660000</v>
      </c>
      <c r="L24" s="17">
        <v>210.16574046890199</v>
      </c>
      <c r="M24" s="17">
        <v>379916.41200000001</v>
      </c>
      <c r="N24" s="35">
        <v>752438</v>
      </c>
      <c r="O24" s="9">
        <v>0</v>
      </c>
      <c r="P24" s="34">
        <v>5.08</v>
      </c>
      <c r="Q24" s="36">
        <v>0.3226</v>
      </c>
      <c r="R24" s="38">
        <v>0.44799999999999995</v>
      </c>
      <c r="S24">
        <v>5.4</v>
      </c>
      <c r="T24" s="37">
        <v>3.0643036770715198E-2</v>
      </c>
      <c r="U24">
        <v>894.38792169912176</v>
      </c>
    </row>
    <row r="25" spans="1:21" x14ac:dyDescent="0.25">
      <c r="A25" t="s">
        <v>58</v>
      </c>
      <c r="B25" t="s">
        <v>59</v>
      </c>
      <c r="C25" t="s">
        <v>19</v>
      </c>
      <c r="D25" t="s">
        <v>13</v>
      </c>
      <c r="E25" s="32">
        <v>3.6608424073605081E-2</v>
      </c>
      <c r="F25" s="32">
        <v>0.42630721182253212</v>
      </c>
      <c r="G25" s="33">
        <v>1.3390356925249423E-3</v>
      </c>
      <c r="H25" s="32">
        <v>3.6380000000000003E-2</v>
      </c>
      <c r="I25" s="34">
        <v>4.3</v>
      </c>
      <c r="J25">
        <v>312931.51359492668</v>
      </c>
      <c r="K25">
        <v>1080000</v>
      </c>
      <c r="L25" s="17">
        <v>247.89249444181101</v>
      </c>
      <c r="M25" s="17">
        <v>1887573.737</v>
      </c>
      <c r="N25" s="35">
        <v>4558593.9999999981</v>
      </c>
      <c r="O25" s="9">
        <v>0.221</v>
      </c>
      <c r="P25" s="34">
        <v>5.0999999999999996</v>
      </c>
      <c r="Q25" s="36">
        <v>0.52910000000000001</v>
      </c>
      <c r="R25" s="38">
        <v>0.46500000000000002</v>
      </c>
      <c r="S25">
        <v>4.3</v>
      </c>
      <c r="T25" s="37">
        <v>3.6196232683000922E-2</v>
      </c>
      <c r="U25">
        <v>3172.0562800797452</v>
      </c>
    </row>
    <row r="26" spans="1:21" x14ac:dyDescent="0.25">
      <c r="A26" t="s">
        <v>60</v>
      </c>
      <c r="B26" t="s">
        <v>61</v>
      </c>
      <c r="C26" t="s">
        <v>10</v>
      </c>
      <c r="D26" t="s">
        <v>16</v>
      </c>
      <c r="E26" s="32">
        <v>8.9010472456503426E-2</v>
      </c>
      <c r="F26" s="32">
        <v>0.2230866187589047</v>
      </c>
      <c r="G26" s="33">
        <v>4.1866628574940323E-5</v>
      </c>
      <c r="H26" s="32">
        <v>1.5857E-2</v>
      </c>
      <c r="I26" s="34">
        <v>3.4775893890043581</v>
      </c>
      <c r="J26">
        <v>1287516.0000000002</v>
      </c>
      <c r="K26">
        <v>2688834</v>
      </c>
      <c r="L26" s="17">
        <v>375.84018129041999</v>
      </c>
      <c r="M26" s="17">
        <v>6001603.7589999996</v>
      </c>
      <c r="N26" s="35">
        <v>4878000</v>
      </c>
      <c r="O26" s="9">
        <v>0.55799999999999994</v>
      </c>
      <c r="P26" s="34">
        <v>1.92</v>
      </c>
      <c r="Q26" s="36">
        <v>3.95E-2</v>
      </c>
      <c r="R26" s="38">
        <v>0.217</v>
      </c>
      <c r="S26" s="39">
        <v>3.4775893890043581</v>
      </c>
      <c r="T26" s="37">
        <v>3.0048115701292528E-2</v>
      </c>
      <c r="U26">
        <v>10184.605671508662</v>
      </c>
    </row>
    <row r="27" spans="1:21" x14ac:dyDescent="0.25">
      <c r="A27" t="s">
        <v>62</v>
      </c>
      <c r="B27" t="s">
        <v>63</v>
      </c>
      <c r="C27" t="s">
        <v>19</v>
      </c>
      <c r="D27" t="s">
        <v>13</v>
      </c>
      <c r="E27" s="32">
        <v>3.0269158642693927E-2</v>
      </c>
      <c r="F27" s="32">
        <v>0.42474317619461854</v>
      </c>
      <c r="G27" s="33">
        <v>2.418455809948288E-3</v>
      </c>
      <c r="H27" s="32">
        <v>3.7978999999999999E-2</v>
      </c>
      <c r="I27" s="34">
        <v>5.0999999999999996</v>
      </c>
      <c r="J27">
        <v>269075</v>
      </c>
      <c r="K27">
        <v>720000</v>
      </c>
      <c r="L27" s="17">
        <v>234.58639481969499</v>
      </c>
      <c r="M27" s="17">
        <v>827757</v>
      </c>
      <c r="N27" s="35">
        <v>20804774</v>
      </c>
      <c r="O27" s="9">
        <v>7.6999999999999999E-2</v>
      </c>
      <c r="P27" s="34">
        <v>4.8940000000000001</v>
      </c>
      <c r="Q27" s="36">
        <v>0.5514</v>
      </c>
      <c r="R27" s="38">
        <v>0.46299999999999997</v>
      </c>
      <c r="S27">
        <v>5.0999999999999996</v>
      </c>
      <c r="T27" s="37">
        <v>3.7037716720285788E-2</v>
      </c>
      <c r="U27">
        <v>1521.2211835105229</v>
      </c>
    </row>
    <row r="28" spans="1:21" x14ac:dyDescent="0.25">
      <c r="A28" t="s">
        <v>64</v>
      </c>
      <c r="B28" t="s">
        <v>65</v>
      </c>
      <c r="C28" t="s">
        <v>6</v>
      </c>
      <c r="D28" t="s">
        <v>13</v>
      </c>
      <c r="E28" s="32">
        <v>2.9639361084565975E-2</v>
      </c>
      <c r="F28" s="32">
        <v>0.45992935595869128</v>
      </c>
      <c r="G28" s="33">
        <v>1.7203138911062311E-3</v>
      </c>
      <c r="H28" s="32">
        <v>4.2057000000000004E-2</v>
      </c>
      <c r="I28" s="34">
        <v>6.85</v>
      </c>
      <c r="J28">
        <v>1115343.1320853347</v>
      </c>
      <c r="K28">
        <v>436800</v>
      </c>
      <c r="L28" s="17">
        <v>546.11939536015598</v>
      </c>
      <c r="M28" s="17">
        <v>322597.897</v>
      </c>
      <c r="N28" s="35">
        <v>69360118</v>
      </c>
      <c r="O28" s="9">
        <v>0.15</v>
      </c>
      <c r="P28" s="34">
        <v>6.5039999999999996</v>
      </c>
      <c r="Q28" s="36">
        <v>0.9073</v>
      </c>
      <c r="R28" s="38">
        <v>0.63600000000000001</v>
      </c>
      <c r="S28">
        <v>6.85</v>
      </c>
      <c r="T28" s="37">
        <v>3.7197911891052531E-2</v>
      </c>
      <c r="U28">
        <v>453.67387070956795</v>
      </c>
    </row>
    <row r="29" spans="1:21" x14ac:dyDescent="0.25">
      <c r="A29" t="s">
        <v>66</v>
      </c>
      <c r="B29" t="s">
        <v>67</v>
      </c>
      <c r="C29" t="s">
        <v>10</v>
      </c>
      <c r="D29" t="s">
        <v>16</v>
      </c>
      <c r="E29" s="32">
        <v>6.6526594614504733E-2</v>
      </c>
      <c r="F29" s="32">
        <v>0.29958841764140409</v>
      </c>
      <c r="G29" s="33">
        <v>2.2604607769301496E-4</v>
      </c>
      <c r="H29" s="32">
        <v>2.1603000000000001E-2</v>
      </c>
      <c r="I29" s="34">
        <v>3.5349383359674609</v>
      </c>
      <c r="J29">
        <v>56326.799999999996</v>
      </c>
      <c r="K29">
        <v>82560</v>
      </c>
      <c r="L29" s="17">
        <v>20.189091018780399</v>
      </c>
      <c r="M29" s="17">
        <v>302286.24599999998</v>
      </c>
      <c r="N29" s="35">
        <v>10602000</v>
      </c>
      <c r="O29" s="9">
        <v>0.111</v>
      </c>
      <c r="P29" s="34">
        <v>2.67</v>
      </c>
      <c r="Q29" s="36">
        <v>9.1199999999999989E-2</v>
      </c>
      <c r="R29" s="38">
        <v>0.41100000000000003</v>
      </c>
      <c r="S29">
        <v>3.5349383359674609</v>
      </c>
      <c r="T29" s="37">
        <v>3.4508354910158842E-2</v>
      </c>
      <c r="U29">
        <v>5826.1263383886235</v>
      </c>
    </row>
    <row r="30" spans="1:21" x14ac:dyDescent="0.25">
      <c r="A30" t="s">
        <v>68</v>
      </c>
      <c r="B30" t="s">
        <v>69</v>
      </c>
      <c r="C30" t="s">
        <v>10</v>
      </c>
      <c r="D30" t="s">
        <v>16</v>
      </c>
      <c r="E30" s="32">
        <v>6.7041914258246058E-2</v>
      </c>
      <c r="F30" s="32">
        <v>0.29019274405561873</v>
      </c>
      <c r="G30" s="33">
        <v>1.4241409978637249E-4</v>
      </c>
      <c r="H30" s="32">
        <v>2.1644E-2</v>
      </c>
      <c r="I30" s="34">
        <v>4.2211397132226942</v>
      </c>
      <c r="J30">
        <v>1041.948129795875</v>
      </c>
      <c r="K30">
        <v>4248</v>
      </c>
      <c r="L30" s="17">
        <v>0.55803978373053198</v>
      </c>
      <c r="M30" s="17">
        <v>4997.7700000000004</v>
      </c>
      <c r="N30" s="35">
        <v>15077000</v>
      </c>
      <c r="O30" s="9">
        <v>0.53</v>
      </c>
      <c r="P30" s="34">
        <v>2.746</v>
      </c>
      <c r="Q30" s="36">
        <v>0.1164</v>
      </c>
      <c r="R30" s="38">
        <v>0.22500000000000001</v>
      </c>
      <c r="S30">
        <v>4.2211397132226942</v>
      </c>
      <c r="T30" s="37">
        <v>3.0851773882421326E-2</v>
      </c>
      <c r="U30">
        <v>5720.1799217912348</v>
      </c>
    </row>
    <row r="31" spans="1:21" x14ac:dyDescent="0.25">
      <c r="A31" t="s">
        <v>70</v>
      </c>
      <c r="B31" t="s">
        <v>71</v>
      </c>
      <c r="C31" t="s">
        <v>19</v>
      </c>
      <c r="D31" t="s">
        <v>244</v>
      </c>
      <c r="E31" s="32">
        <v>5.2202611957212465E-2</v>
      </c>
      <c r="F31" s="32">
        <v>0.33160280134375886</v>
      </c>
      <c r="G31" s="33">
        <v>1.9057010149810377E-4</v>
      </c>
      <c r="H31" s="32">
        <v>2.6983E-2</v>
      </c>
      <c r="I31" s="34">
        <v>3.78</v>
      </c>
      <c r="J31">
        <v>4427.5839387246051</v>
      </c>
      <c r="K31">
        <v>14400</v>
      </c>
      <c r="L31" s="17">
        <v>2.2276997768430502</v>
      </c>
      <c r="M31" s="17">
        <v>26954.278999999999</v>
      </c>
      <c r="N31" s="35">
        <v>83386739.00000003</v>
      </c>
      <c r="O31" s="9">
        <v>0.32700000000000001</v>
      </c>
      <c r="P31" s="34">
        <v>2.9809999999999999</v>
      </c>
      <c r="Q31" s="36" t="s">
        <v>232</v>
      </c>
      <c r="R31" s="36">
        <v>0.252</v>
      </c>
      <c r="S31">
        <v>3.78</v>
      </c>
      <c r="T31" s="37">
        <v>3.3057540373345941E-2</v>
      </c>
      <c r="U31">
        <v>3314.4629279564397</v>
      </c>
    </row>
    <row r="32" spans="1:21" x14ac:dyDescent="0.25">
      <c r="A32" t="s">
        <v>72</v>
      </c>
      <c r="B32" t="s">
        <v>73</v>
      </c>
      <c r="C32" t="s">
        <v>19</v>
      </c>
      <c r="D32" t="s">
        <v>16</v>
      </c>
      <c r="E32" s="32">
        <v>8.1717982111725304E-2</v>
      </c>
      <c r="F32" s="32">
        <v>0.27028606321011239</v>
      </c>
      <c r="G32" s="33">
        <v>3.0117865506553392E-4</v>
      </c>
      <c r="H32" s="32">
        <v>1.9044000000000002E-2</v>
      </c>
      <c r="I32" s="34" t="s">
        <v>232</v>
      </c>
      <c r="J32">
        <v>611.00516858047126</v>
      </c>
      <c r="K32">
        <v>2371.1999999999998</v>
      </c>
      <c r="L32" s="17">
        <v>0.49334623761013602</v>
      </c>
      <c r="M32" s="17">
        <v>4949.5619999999999</v>
      </c>
      <c r="N32" s="35">
        <v>6352000</v>
      </c>
      <c r="O32" s="9">
        <v>0.18100000000000002</v>
      </c>
      <c r="P32" s="34">
        <v>2.3490000000000002</v>
      </c>
      <c r="Q32" s="36">
        <v>0.1153</v>
      </c>
      <c r="R32" s="38">
        <v>0.318</v>
      </c>
      <c r="S32" t="s">
        <v>232</v>
      </c>
      <c r="T32" s="37">
        <v>3.0118213819180555E-2</v>
      </c>
      <c r="U32">
        <v>3826.0824855759543</v>
      </c>
    </row>
    <row r="33" spans="1:21" x14ac:dyDescent="0.25">
      <c r="A33" t="s">
        <v>74</v>
      </c>
      <c r="B33" t="s">
        <v>75</v>
      </c>
      <c r="C33" t="s">
        <v>6</v>
      </c>
      <c r="D33" t="s">
        <v>13</v>
      </c>
      <c r="E33" s="32">
        <v>2.6313791044821712E-2</v>
      </c>
      <c r="F33" s="32">
        <v>0.42785203157509533</v>
      </c>
      <c r="G33" s="33">
        <v>1.0063499514557062E-3</v>
      </c>
      <c r="H33" s="32">
        <v>3.3527999999999995E-2</v>
      </c>
      <c r="I33" s="34">
        <v>4.8</v>
      </c>
      <c r="J33">
        <v>16498.961664841183</v>
      </c>
      <c r="K33">
        <v>4320</v>
      </c>
      <c r="L33" s="17">
        <v>5.9320870000000001</v>
      </c>
      <c r="M33" s="17">
        <v>10987.248</v>
      </c>
      <c r="N33" s="35">
        <v>6536176</v>
      </c>
      <c r="O33" s="9">
        <v>0</v>
      </c>
      <c r="P33" s="34">
        <v>5.2039999999999997</v>
      </c>
      <c r="Q33" s="36" t="s">
        <v>232</v>
      </c>
      <c r="R33" s="36" t="s">
        <v>232</v>
      </c>
      <c r="S33">
        <v>4.8</v>
      </c>
      <c r="T33" s="37">
        <v>3.3818063589776626E-2</v>
      </c>
      <c r="U33">
        <v>543.82190826117073</v>
      </c>
    </row>
    <row r="34" spans="1:21" x14ac:dyDescent="0.25">
      <c r="A34" t="s">
        <v>76</v>
      </c>
      <c r="B34" t="s">
        <v>77</v>
      </c>
      <c r="C34" t="s">
        <v>6</v>
      </c>
      <c r="D34" t="s">
        <v>13</v>
      </c>
      <c r="E34" s="32">
        <v>3.4838906035018255E-2</v>
      </c>
      <c r="F34" s="32">
        <v>0.41440227586571188</v>
      </c>
      <c r="G34" s="33">
        <v>9.6644008242511724E-4</v>
      </c>
      <c r="H34" s="32">
        <v>3.2459000000000002E-2</v>
      </c>
      <c r="I34" s="34">
        <v>5</v>
      </c>
      <c r="J34">
        <v>6120.6740793987319</v>
      </c>
      <c r="K34">
        <v>5040</v>
      </c>
      <c r="L34" s="17">
        <v>7.29509461949801</v>
      </c>
      <c r="M34" s="17">
        <v>9648.9689999999991</v>
      </c>
      <c r="N34" s="35">
        <v>96506030.999999985</v>
      </c>
      <c r="O34" s="9">
        <v>0.09</v>
      </c>
      <c r="P34" s="34">
        <v>5.258</v>
      </c>
      <c r="Q34" s="36">
        <v>0.7127</v>
      </c>
      <c r="R34" s="38">
        <v>0.29600000000000004</v>
      </c>
      <c r="S34">
        <v>5</v>
      </c>
      <c r="T34" s="37">
        <v>3.1520059064668801E-2</v>
      </c>
      <c r="U34">
        <v>498.07567508413734</v>
      </c>
    </row>
    <row r="35" spans="1:21" x14ac:dyDescent="0.25">
      <c r="A35" t="s">
        <v>78</v>
      </c>
      <c r="B35" t="s">
        <v>79</v>
      </c>
      <c r="C35" t="s">
        <v>10</v>
      </c>
      <c r="D35" t="s">
        <v>13</v>
      </c>
      <c r="E35" s="32">
        <v>5.1049329620725059E-2</v>
      </c>
      <c r="F35" s="32">
        <v>0.37126932716317002</v>
      </c>
      <c r="G35" s="33">
        <v>7.9589855446733616E-4</v>
      </c>
      <c r="H35" s="32">
        <v>3.0193999999999999E-2</v>
      </c>
      <c r="I35" s="34">
        <v>7.96</v>
      </c>
      <c r="J35">
        <v>554889.42860373948</v>
      </c>
      <c r="K35">
        <v>1800000</v>
      </c>
      <c r="L35" s="17">
        <v>274.103692588277</v>
      </c>
      <c r="M35" s="17">
        <v>5491488.9550000001</v>
      </c>
      <c r="N35" s="35">
        <v>1711293.9999999998</v>
      </c>
      <c r="O35" s="9">
        <v>0.38799999999999996</v>
      </c>
      <c r="P35" s="34">
        <v>4.2850000000000001</v>
      </c>
      <c r="Q35" s="36">
        <v>0.24429999999999999</v>
      </c>
      <c r="R35" s="38">
        <v>0.32700000000000001</v>
      </c>
      <c r="S35">
        <v>7.96</v>
      </c>
      <c r="T35" s="37">
        <v>3.9279091187084302E-2</v>
      </c>
      <c r="U35">
        <v>11571.082919629038</v>
      </c>
    </row>
    <row r="36" spans="1:21" x14ac:dyDescent="0.25">
      <c r="A36" t="s">
        <v>80</v>
      </c>
      <c r="B36" t="s">
        <v>81</v>
      </c>
      <c r="C36" t="s">
        <v>6</v>
      </c>
      <c r="D36" t="s">
        <v>13</v>
      </c>
      <c r="E36" s="32">
        <v>2.313850252445597E-2</v>
      </c>
      <c r="F36" s="32">
        <v>0.46184284282072047</v>
      </c>
      <c r="G36" s="33">
        <v>9.3661981861828977E-4</v>
      </c>
      <c r="H36" s="32">
        <v>4.2055999999999996E-2</v>
      </c>
      <c r="I36" s="34">
        <v>10.93</v>
      </c>
      <c r="J36">
        <v>9064.6012929949338</v>
      </c>
      <c r="K36">
        <v>15600</v>
      </c>
      <c r="L36" s="17">
        <v>11.2950270749312</v>
      </c>
      <c r="M36" s="17">
        <v>23611.216</v>
      </c>
      <c r="N36" s="35">
        <v>1908953.9999999998</v>
      </c>
      <c r="O36" s="9">
        <v>0.10800000000000001</v>
      </c>
      <c r="P36" s="34">
        <v>5.7880000000000003</v>
      </c>
      <c r="Q36" s="36">
        <v>0.68</v>
      </c>
      <c r="R36" s="36">
        <v>0.48399999999999999</v>
      </c>
      <c r="S36">
        <v>10.93</v>
      </c>
      <c r="T36" s="37">
        <v>3.1070598858486762E-2</v>
      </c>
      <c r="U36">
        <v>494.40392875223495</v>
      </c>
    </row>
    <row r="37" spans="1:21" x14ac:dyDescent="0.25">
      <c r="A37" t="s">
        <v>82</v>
      </c>
      <c r="B37" t="s">
        <v>83</v>
      </c>
      <c r="C37" t="s">
        <v>19</v>
      </c>
      <c r="D37" t="s">
        <v>20</v>
      </c>
      <c r="E37" s="32">
        <v>0.14025659205982685</v>
      </c>
      <c r="F37" s="32">
        <v>0.17327464390826369</v>
      </c>
      <c r="G37" s="33">
        <v>5.6117686444633494E-5</v>
      </c>
      <c r="H37" s="32">
        <v>1.4565E-2</v>
      </c>
      <c r="I37" s="34">
        <v>3.5037163417683028</v>
      </c>
      <c r="J37">
        <v>1761.6000000000001</v>
      </c>
      <c r="K37">
        <v>240</v>
      </c>
      <c r="L37" s="17">
        <v>0.85466933398445499</v>
      </c>
      <c r="M37" s="17">
        <v>8039.22</v>
      </c>
      <c r="N37" s="35">
        <v>4322842</v>
      </c>
      <c r="O37" s="9">
        <v>0.89800000000000002</v>
      </c>
      <c r="P37" s="34">
        <v>1.8</v>
      </c>
      <c r="Q37" s="36">
        <v>0.2858</v>
      </c>
      <c r="R37" s="38">
        <v>0.14800000000000002</v>
      </c>
      <c r="S37">
        <v>3.5037163417683028</v>
      </c>
      <c r="T37" s="37">
        <v>3.6044307329592601E-2</v>
      </c>
      <c r="U37">
        <v>3602.168472413261</v>
      </c>
    </row>
    <row r="38" spans="1:21" x14ac:dyDescent="0.25">
      <c r="A38" t="s">
        <v>84</v>
      </c>
      <c r="B38" t="s">
        <v>85</v>
      </c>
      <c r="C38" t="s">
        <v>19</v>
      </c>
      <c r="D38" t="s">
        <v>13</v>
      </c>
      <c r="E38" s="32">
        <v>3.3941394809531011E-2</v>
      </c>
      <c r="F38" s="32">
        <v>0.38817138031148096</v>
      </c>
      <c r="G38" s="33">
        <v>6.780554129921226E-4</v>
      </c>
      <c r="H38" s="32">
        <v>3.2502000000000003E-2</v>
      </c>
      <c r="I38" s="34">
        <v>4.5103730728483802</v>
      </c>
      <c r="J38">
        <v>1511.4973256870505</v>
      </c>
      <c r="K38">
        <v>1698</v>
      </c>
      <c r="L38" s="17">
        <v>1.0366703002289399</v>
      </c>
      <c r="M38" s="17">
        <v>3793.2289999999998</v>
      </c>
      <c r="N38" s="35">
        <v>26442178</v>
      </c>
      <c r="O38" s="9">
        <v>7.5999999999999998E-2</v>
      </c>
      <c r="P38" s="34">
        <v>4.2210000000000001</v>
      </c>
      <c r="Q38" s="36">
        <v>0.4904</v>
      </c>
      <c r="R38" s="38">
        <v>0.24199999999999999</v>
      </c>
      <c r="S38">
        <v>4.5103730728483802</v>
      </c>
      <c r="T38" s="37">
        <v>3.3293170856840193E-2</v>
      </c>
      <c r="U38">
        <v>1850.2011862418383</v>
      </c>
    </row>
    <row r="39" spans="1:21" x14ac:dyDescent="0.25">
      <c r="A39" t="s">
        <v>86</v>
      </c>
      <c r="B39" t="s">
        <v>87</v>
      </c>
      <c r="C39" t="s">
        <v>10</v>
      </c>
      <c r="D39" t="s">
        <v>16</v>
      </c>
      <c r="E39" s="32">
        <v>7.1593728059911044E-2</v>
      </c>
      <c r="F39" s="32">
        <v>0.26483501053124264</v>
      </c>
      <c r="G39" s="33">
        <v>1.4487247663687547E-4</v>
      </c>
      <c r="H39" s="32">
        <v>2.0393000000000001E-2</v>
      </c>
      <c r="I39" s="34" t="s">
        <v>232</v>
      </c>
      <c r="J39" t="s">
        <v>232</v>
      </c>
      <c r="K39" t="s">
        <v>232</v>
      </c>
      <c r="L39" s="17">
        <v>1.8630977176635699</v>
      </c>
      <c r="M39" s="17">
        <v>24796.579000000002</v>
      </c>
      <c r="N39" s="35">
        <v>106000</v>
      </c>
      <c r="O39" s="9">
        <v>0.34</v>
      </c>
      <c r="P39" s="34">
        <v>2.302</v>
      </c>
      <c r="Q39" s="36" t="s">
        <v>232</v>
      </c>
      <c r="R39" s="36" t="s">
        <v>232</v>
      </c>
      <c r="S39" t="s">
        <v>232</v>
      </c>
      <c r="T39" s="40" t="s">
        <v>232</v>
      </c>
      <c r="U39">
        <v>7876.2765644333167</v>
      </c>
    </row>
    <row r="40" spans="1:21" x14ac:dyDescent="0.25">
      <c r="A40" t="s">
        <v>88</v>
      </c>
      <c r="B40" t="s">
        <v>89</v>
      </c>
      <c r="C40" t="s">
        <v>19</v>
      </c>
      <c r="D40" t="s">
        <v>16</v>
      </c>
      <c r="E40" s="32">
        <v>4.8465336347649976E-2</v>
      </c>
      <c r="F40" s="32">
        <v>0.36622821523013938</v>
      </c>
      <c r="G40" s="33">
        <v>3.3778295829880756E-4</v>
      </c>
      <c r="H40" s="32">
        <v>2.7824000000000002E-2</v>
      </c>
      <c r="I40" s="34" t="s">
        <v>232</v>
      </c>
      <c r="J40">
        <v>10651.725766810216</v>
      </c>
      <c r="K40">
        <v>28704</v>
      </c>
      <c r="L40" s="17">
        <v>3.8100811159977801</v>
      </c>
      <c r="M40" s="17">
        <v>31388.525000000001</v>
      </c>
      <c r="N40" s="35">
        <v>15870000</v>
      </c>
      <c r="O40" s="9">
        <v>0.14099999999999999</v>
      </c>
      <c r="P40" s="34">
        <v>4.1520000000000001</v>
      </c>
      <c r="Q40" s="36">
        <v>0.26469999999999999</v>
      </c>
      <c r="R40" s="36">
        <v>0.59289999999999998</v>
      </c>
      <c r="S40" t="s">
        <v>232</v>
      </c>
      <c r="T40" s="37">
        <v>2.9080736573214104E-2</v>
      </c>
      <c r="U40">
        <v>3477.8901679279043</v>
      </c>
    </row>
    <row r="41" spans="1:21" x14ac:dyDescent="0.25">
      <c r="A41" t="s">
        <v>90</v>
      </c>
      <c r="B41" t="s">
        <v>91</v>
      </c>
      <c r="C41" t="s">
        <v>6</v>
      </c>
      <c r="D41" t="s">
        <v>13</v>
      </c>
      <c r="E41" s="32">
        <v>3.0634194624458464E-2</v>
      </c>
      <c r="F41" s="32">
        <v>0.42531996043966852</v>
      </c>
      <c r="G41" s="33">
        <v>1.0206860474194384E-3</v>
      </c>
      <c r="H41" s="32">
        <v>3.6936999999999998E-2</v>
      </c>
      <c r="I41" s="34">
        <v>8.17</v>
      </c>
      <c r="J41">
        <v>3910953.8475434529</v>
      </c>
      <c r="K41">
        <v>5280000</v>
      </c>
      <c r="L41" s="17">
        <v>3099.1448403358499</v>
      </c>
      <c r="M41" s="17">
        <v>4809712.1399999997</v>
      </c>
      <c r="N41" s="35">
        <v>12043898.000000006</v>
      </c>
      <c r="O41" s="9">
        <v>8.8000000000000009E-2</v>
      </c>
      <c r="P41" s="34">
        <v>5.3879999999999999</v>
      </c>
      <c r="Q41" s="36">
        <v>0.68650000000000011</v>
      </c>
      <c r="R41" s="38">
        <v>0.55200000000000005</v>
      </c>
      <c r="S41">
        <v>8.17</v>
      </c>
      <c r="T41" s="37">
        <v>3.5218124125498462E-2</v>
      </c>
      <c r="U41">
        <v>527.26436898570341</v>
      </c>
    </row>
    <row r="42" spans="1:21" x14ac:dyDescent="0.25">
      <c r="A42" t="s">
        <v>92</v>
      </c>
      <c r="B42" t="s">
        <v>93</v>
      </c>
      <c r="C42" t="s">
        <v>6</v>
      </c>
      <c r="D42" t="s">
        <v>13</v>
      </c>
      <c r="E42" s="32">
        <v>3.1684220514280367E-2</v>
      </c>
      <c r="F42" s="32">
        <v>0.40792918818537949</v>
      </c>
      <c r="G42" s="33">
        <v>9.325955878041988E-4</v>
      </c>
      <c r="H42" s="32">
        <v>3.7132999999999999E-2</v>
      </c>
      <c r="I42" s="34">
        <v>7</v>
      </c>
      <c r="J42">
        <v>248503.94767615345</v>
      </c>
      <c r="K42">
        <v>228360</v>
      </c>
      <c r="L42" s="17">
        <v>202.62231026916899</v>
      </c>
      <c r="M42" s="17">
        <v>314393.56800000003</v>
      </c>
      <c r="N42" s="35">
        <v>1745798.0000000002</v>
      </c>
      <c r="O42" s="9">
        <v>6.2E-2</v>
      </c>
      <c r="P42" s="34">
        <v>5.28</v>
      </c>
      <c r="Q42" s="36">
        <v>0.83590000000000009</v>
      </c>
      <c r="R42" s="36">
        <v>0.69299999999999995</v>
      </c>
      <c r="S42">
        <v>7</v>
      </c>
      <c r="T42" s="37">
        <v>3.5425897553784516E-2</v>
      </c>
      <c r="U42">
        <v>503.82784346631865</v>
      </c>
    </row>
    <row r="43" spans="1:21" x14ac:dyDescent="0.25">
      <c r="A43" t="s">
        <v>94</v>
      </c>
      <c r="B43" t="s">
        <v>95</v>
      </c>
      <c r="C43" t="s">
        <v>19</v>
      </c>
      <c r="D43" t="s">
        <v>16</v>
      </c>
      <c r="E43" s="32">
        <v>5.0064855915576342E-2</v>
      </c>
      <c r="F43" s="32">
        <v>0.28806977062515887</v>
      </c>
      <c r="G43" s="33">
        <v>3.9460531386833081E-4</v>
      </c>
      <c r="H43" s="32">
        <v>2.1844000000000002E-2</v>
      </c>
      <c r="I43" s="34" t="s">
        <v>232</v>
      </c>
      <c r="J43">
        <v>50063.35507819536</v>
      </c>
      <c r="K43">
        <v>420000</v>
      </c>
      <c r="L43" s="17">
        <v>117.019830343153</v>
      </c>
      <c r="M43" s="17">
        <v>899974.38699999999</v>
      </c>
      <c r="N43" s="35">
        <v>780000</v>
      </c>
      <c r="O43" s="9">
        <v>1</v>
      </c>
      <c r="P43" s="34">
        <v>2.77</v>
      </c>
      <c r="Q43" s="36" t="s">
        <v>232</v>
      </c>
      <c r="R43" s="36" t="s">
        <v>232</v>
      </c>
      <c r="S43" t="s">
        <v>232</v>
      </c>
      <c r="T43" s="37">
        <v>3.6632653340042537E-2</v>
      </c>
      <c r="U43">
        <v>3846.5277211292027</v>
      </c>
    </row>
    <row r="44" spans="1:21" x14ac:dyDescent="0.25">
      <c r="A44" t="s">
        <v>96</v>
      </c>
      <c r="B44" t="s">
        <v>97</v>
      </c>
      <c r="C44" t="s">
        <v>6</v>
      </c>
      <c r="D44" t="s">
        <v>16</v>
      </c>
      <c r="E44" s="32">
        <v>4.6308551706379993E-2</v>
      </c>
      <c r="F44" s="32">
        <v>0.33741372358141353</v>
      </c>
      <c r="G44" s="33">
        <v>6.4787817223631468E-4</v>
      </c>
      <c r="H44" s="32">
        <v>2.5684000000000002E-2</v>
      </c>
      <c r="I44" s="34" t="s">
        <v>232</v>
      </c>
      <c r="J44">
        <v>17794.330528511109</v>
      </c>
      <c r="K44">
        <v>78000</v>
      </c>
      <c r="L44" s="17">
        <v>21.236390220620098</v>
      </c>
      <c r="M44" s="17">
        <v>48671.167999999998</v>
      </c>
      <c r="N44" s="35">
        <v>10470000</v>
      </c>
      <c r="O44" s="9">
        <v>0.01</v>
      </c>
      <c r="P44" s="34">
        <v>3.5449999999999999</v>
      </c>
      <c r="Q44" s="36">
        <v>0.70989999999999998</v>
      </c>
      <c r="R44" s="36">
        <v>0.58499999999999996</v>
      </c>
      <c r="S44" t="s">
        <v>232</v>
      </c>
      <c r="T44" s="37">
        <v>4.3897982620056009E-2</v>
      </c>
      <c r="U44">
        <v>819.90391432122385</v>
      </c>
    </row>
    <row r="45" spans="1:21" x14ac:dyDescent="0.25">
      <c r="A45" t="s">
        <v>98</v>
      </c>
      <c r="B45" t="s">
        <v>99</v>
      </c>
      <c r="C45" t="s">
        <v>19</v>
      </c>
      <c r="D45" t="s">
        <v>16</v>
      </c>
      <c r="E45" s="32">
        <v>4.8532642481913385E-2</v>
      </c>
      <c r="F45" s="32">
        <v>0.31762798047321011</v>
      </c>
      <c r="G45" s="33">
        <v>1.8836271101724326E-4</v>
      </c>
      <c r="H45" s="32">
        <v>2.2460000000000001E-2</v>
      </c>
      <c r="I45" s="34" t="s">
        <v>232</v>
      </c>
      <c r="J45">
        <v>40180.740322872924</v>
      </c>
      <c r="K45">
        <v>78384</v>
      </c>
      <c r="L45" s="17">
        <v>10.4810021149693</v>
      </c>
      <c r="M45" s="17">
        <v>58065.944000000003</v>
      </c>
      <c r="N45" s="35">
        <v>8263999.9999999991</v>
      </c>
      <c r="O45" s="9">
        <v>8.4000000000000005E-2</v>
      </c>
      <c r="P45" s="34">
        <v>3.3079999999999998</v>
      </c>
      <c r="Q45" s="36">
        <v>0.34549999999999997</v>
      </c>
      <c r="R45" s="36">
        <v>0.628</v>
      </c>
      <c r="S45" t="s">
        <v>232</v>
      </c>
      <c r="T45" s="37">
        <v>3.1755462945019949E-2</v>
      </c>
      <c r="U45">
        <v>2290.7787133936131</v>
      </c>
    </row>
    <row r="46" spans="1:21" x14ac:dyDescent="0.25">
      <c r="A46" t="s">
        <v>100</v>
      </c>
      <c r="B46" t="s">
        <v>101</v>
      </c>
      <c r="C46" t="s">
        <v>19</v>
      </c>
      <c r="D46" t="s">
        <v>7</v>
      </c>
      <c r="E46" s="32">
        <v>5.6161101714731931E-2</v>
      </c>
      <c r="F46" s="32">
        <v>0.28788127324401741</v>
      </c>
      <c r="G46" s="33">
        <v>3.1000908503433882E-4</v>
      </c>
      <c r="H46" s="32">
        <v>2.1024000000000001E-2</v>
      </c>
      <c r="I46" s="34">
        <v>5.3</v>
      </c>
      <c r="J46">
        <v>13620.357768791675</v>
      </c>
      <c r="K46">
        <v>35880</v>
      </c>
      <c r="L46" s="17">
        <v>16.984073873393399</v>
      </c>
      <c r="M46" s="17">
        <v>110175.64</v>
      </c>
      <c r="N46" s="35">
        <v>1267401849</v>
      </c>
      <c r="O46" s="9">
        <v>0.24100000000000002</v>
      </c>
      <c r="P46" s="34">
        <v>2.6579999999999999</v>
      </c>
      <c r="Q46" s="36">
        <v>0.58009999999999995</v>
      </c>
      <c r="R46" s="38">
        <v>0.21899999999999997</v>
      </c>
      <c r="S46">
        <v>5.3</v>
      </c>
      <c r="T46" s="37">
        <v>3.4067603738436453E-2</v>
      </c>
      <c r="U46">
        <v>1498.8721745786324</v>
      </c>
    </row>
    <row r="47" spans="1:21" x14ac:dyDescent="0.25">
      <c r="A47" t="s">
        <v>102</v>
      </c>
      <c r="B47" t="s">
        <v>103</v>
      </c>
      <c r="C47" t="s">
        <v>19</v>
      </c>
      <c r="D47" t="s">
        <v>43</v>
      </c>
      <c r="E47" s="32">
        <v>5.1737290814705482E-2</v>
      </c>
      <c r="F47" s="32">
        <v>0.27692387224502013</v>
      </c>
      <c r="G47" s="33">
        <v>1.587806310383724E-4</v>
      </c>
      <c r="H47" s="32">
        <v>2.0409E-2</v>
      </c>
      <c r="I47" s="34" t="s">
        <v>232</v>
      </c>
      <c r="J47">
        <v>4276296</v>
      </c>
      <c r="K47">
        <v>15988800</v>
      </c>
      <c r="L47" s="17">
        <v>3939.56019061701</v>
      </c>
      <c r="M47" s="17">
        <v>45728102.943000004</v>
      </c>
      <c r="N47" s="35">
        <v>252812245</v>
      </c>
      <c r="O47" s="9">
        <v>8.1000000000000003E-2</v>
      </c>
      <c r="P47" s="34">
        <v>2.5</v>
      </c>
      <c r="Q47" s="36">
        <v>0.41670000000000001</v>
      </c>
      <c r="R47" s="38">
        <v>0.113</v>
      </c>
      <c r="S47" t="s">
        <v>232</v>
      </c>
      <c r="T47" s="37">
        <v>3.0496203864727744E-2</v>
      </c>
      <c r="U47">
        <v>3475.2504455056392</v>
      </c>
    </row>
    <row r="48" spans="1:21" x14ac:dyDescent="0.25">
      <c r="A48" t="s">
        <v>104</v>
      </c>
      <c r="B48" t="s">
        <v>105</v>
      </c>
      <c r="C48" t="s">
        <v>10</v>
      </c>
      <c r="D48" t="s">
        <v>244</v>
      </c>
      <c r="E48" s="32">
        <v>5.0611147072621314E-2</v>
      </c>
      <c r="F48" s="32">
        <v>0.23609471466252405</v>
      </c>
      <c r="G48" s="33">
        <v>9.4315300738052687E-5</v>
      </c>
      <c r="H48" s="32">
        <v>1.7849E-2</v>
      </c>
      <c r="I48" s="34">
        <v>3.5598274146382547</v>
      </c>
      <c r="J48" t="s">
        <v>232</v>
      </c>
      <c r="K48">
        <v>85490880</v>
      </c>
      <c r="L48" s="17">
        <v>8160.4821880296604</v>
      </c>
      <c r="M48" s="17">
        <v>85951253.593999997</v>
      </c>
      <c r="N48" s="35">
        <v>78470222</v>
      </c>
      <c r="O48" s="9">
        <v>0.26400000000000001</v>
      </c>
      <c r="P48" s="34" t="s">
        <v>232</v>
      </c>
      <c r="Q48" s="36">
        <v>6.6E-3</v>
      </c>
      <c r="R48" s="36" t="s">
        <v>232</v>
      </c>
      <c r="S48" s="39">
        <v>3.5598274146382547</v>
      </c>
      <c r="T48" s="37">
        <v>3.1528644158174995E-2</v>
      </c>
      <c r="U48">
        <v>4763.3033092508358</v>
      </c>
    </row>
    <row r="49" spans="1:21" x14ac:dyDescent="0.25">
      <c r="A49" t="s">
        <v>106</v>
      </c>
      <c r="B49" t="s">
        <v>107</v>
      </c>
      <c r="C49" t="s">
        <v>10</v>
      </c>
      <c r="D49" t="s">
        <v>16</v>
      </c>
      <c r="E49" s="32">
        <v>9.1388966951690451E-2</v>
      </c>
      <c r="F49" s="32">
        <v>0.23578339153735586</v>
      </c>
      <c r="G49" s="33">
        <v>1.5222724161847575E-4</v>
      </c>
      <c r="H49" s="32">
        <v>1.8780999999999999E-2</v>
      </c>
      <c r="I49" s="34">
        <v>3.0830391781557642</v>
      </c>
      <c r="J49">
        <v>163597.36949137782</v>
      </c>
      <c r="K49">
        <v>260004</v>
      </c>
      <c r="L49" s="17">
        <v>63.9687634699564</v>
      </c>
      <c r="M49" s="17">
        <v>667745.21600000001</v>
      </c>
      <c r="N49" s="35">
        <v>2798000</v>
      </c>
      <c r="O49" s="9">
        <v>0.55500000000000005</v>
      </c>
      <c r="P49" s="34">
        <v>2.4</v>
      </c>
      <c r="Q49" s="36">
        <v>8.2200000000000009E-2</v>
      </c>
      <c r="R49" s="36">
        <v>0.19899999999999998</v>
      </c>
      <c r="S49" s="39">
        <v>3.0830391781557642</v>
      </c>
      <c r="T49" s="37">
        <v>3.6606623723933231E-2</v>
      </c>
      <c r="U49">
        <v>5289.9678029126289</v>
      </c>
    </row>
    <row r="50" spans="1:21" x14ac:dyDescent="0.25">
      <c r="A50" t="s">
        <v>108</v>
      </c>
      <c r="B50" t="s">
        <v>109</v>
      </c>
      <c r="C50" t="s">
        <v>10</v>
      </c>
      <c r="D50" t="s">
        <v>244</v>
      </c>
      <c r="E50" s="32">
        <v>3.7859005942026611E-2</v>
      </c>
      <c r="F50" s="32">
        <v>0.35525423702032521</v>
      </c>
      <c r="G50" s="33">
        <v>1.1041270451653666E-4</v>
      </c>
      <c r="H50" s="32">
        <v>2.6736999999999997E-2</v>
      </c>
      <c r="I50" s="34" t="s">
        <v>232</v>
      </c>
      <c r="J50">
        <v>996.47834882581208</v>
      </c>
      <c r="K50">
        <v>2280</v>
      </c>
      <c r="L50" s="17">
        <v>0.31949587765589499</v>
      </c>
      <c r="M50" s="17">
        <v>4337.9589999999998</v>
      </c>
      <c r="N50" s="35">
        <v>7504812</v>
      </c>
      <c r="O50" s="9">
        <v>0.42200000000000004</v>
      </c>
      <c r="P50" s="34">
        <v>3.637</v>
      </c>
      <c r="Q50" s="36">
        <v>1.9900000000000001E-2</v>
      </c>
      <c r="R50" s="38">
        <v>0.14400000000000002</v>
      </c>
      <c r="S50" t="s">
        <v>232</v>
      </c>
      <c r="T50" s="37">
        <v>2.9731485649482466E-2</v>
      </c>
      <c r="U50">
        <v>5214.1909273881402</v>
      </c>
    </row>
    <row r="51" spans="1:21" x14ac:dyDescent="0.25">
      <c r="A51" t="s">
        <v>110</v>
      </c>
      <c r="B51" t="s">
        <v>111</v>
      </c>
      <c r="C51" t="s">
        <v>10</v>
      </c>
      <c r="D51" t="s">
        <v>20</v>
      </c>
      <c r="E51" s="32">
        <v>6.7357377431642523E-2</v>
      </c>
      <c r="F51" s="32">
        <v>0.26717399254908847</v>
      </c>
      <c r="G51" s="33">
        <v>4.2454563513671359E-4</v>
      </c>
      <c r="H51" s="32">
        <v>2.181E-2</v>
      </c>
      <c r="I51" s="34" t="s">
        <v>232</v>
      </c>
      <c r="J51">
        <v>153128.0302496994</v>
      </c>
      <c r="K51">
        <v>256368</v>
      </c>
      <c r="L51" s="17">
        <v>93.203394354851099</v>
      </c>
      <c r="M51" s="17">
        <v>2281037.213</v>
      </c>
      <c r="N51" s="35">
        <v>16606878</v>
      </c>
      <c r="O51" s="9">
        <v>0.95900000000000007</v>
      </c>
      <c r="P51" s="34">
        <v>2.5409999999999999</v>
      </c>
      <c r="Q51" s="36">
        <v>2.5999999999999999E-3</v>
      </c>
      <c r="R51" s="38">
        <v>2.7999999999999997E-2</v>
      </c>
      <c r="S51" s="39" t="s">
        <v>232</v>
      </c>
      <c r="T51" s="37">
        <v>3.2331217946926318E-2</v>
      </c>
      <c r="U51">
        <v>13171.807388621335</v>
      </c>
    </row>
    <row r="52" spans="1:21" x14ac:dyDescent="0.25">
      <c r="A52" t="s">
        <v>112</v>
      </c>
      <c r="B52" t="s">
        <v>113</v>
      </c>
      <c r="C52" t="s">
        <v>6</v>
      </c>
      <c r="D52" t="s">
        <v>13</v>
      </c>
      <c r="E52" s="32">
        <v>2.8024441620382957E-2</v>
      </c>
      <c r="F52" s="32">
        <v>0.41909062833073274</v>
      </c>
      <c r="G52" s="33">
        <v>1.4354205984257297E-3</v>
      </c>
      <c r="H52" s="32">
        <v>3.4587000000000007E-2</v>
      </c>
      <c r="I52" s="34">
        <v>4.2</v>
      </c>
      <c r="J52">
        <v>62624.852439878603</v>
      </c>
      <c r="K52">
        <v>131448</v>
      </c>
      <c r="L52" s="17">
        <v>40.4259556479549</v>
      </c>
      <c r="M52" s="17">
        <v>100896.44</v>
      </c>
      <c r="N52" s="35">
        <v>45545979.999999993</v>
      </c>
      <c r="O52" s="9">
        <v>7.9000000000000001E-2</v>
      </c>
      <c r="P52" s="34">
        <v>4.8</v>
      </c>
      <c r="Q52" s="36">
        <v>0.58850000000000002</v>
      </c>
      <c r="R52" s="38">
        <v>0.45899999999999996</v>
      </c>
      <c r="S52">
        <v>4.2</v>
      </c>
      <c r="T52" s="37">
        <v>3.1054145670156252E-2</v>
      </c>
      <c r="U52">
        <v>994.30540569084599</v>
      </c>
    </row>
    <row r="53" spans="1:21" x14ac:dyDescent="0.25">
      <c r="A53" t="s">
        <v>114</v>
      </c>
      <c r="B53" t="s">
        <v>115</v>
      </c>
      <c r="C53" t="s">
        <v>19</v>
      </c>
      <c r="D53" t="s">
        <v>20</v>
      </c>
      <c r="E53" s="32">
        <v>4.2268452222421565E-2</v>
      </c>
      <c r="F53" s="32">
        <v>0.31401648697415907</v>
      </c>
      <c r="G53" s="33">
        <v>3.1696239196086763E-4</v>
      </c>
      <c r="H53" s="32">
        <v>2.5885000000000002E-2</v>
      </c>
      <c r="I53" s="34" t="s">
        <v>232</v>
      </c>
      <c r="J53">
        <v>387074.72597875528</v>
      </c>
      <c r="K53">
        <v>8280</v>
      </c>
      <c r="L53" s="17">
        <v>20.4966926972671</v>
      </c>
      <c r="M53" s="17">
        <v>70034.95</v>
      </c>
      <c r="N53" s="35">
        <v>5625015</v>
      </c>
      <c r="O53" s="9">
        <v>1</v>
      </c>
      <c r="P53" s="34">
        <v>2.78</v>
      </c>
      <c r="Q53" s="36">
        <v>0.19980000000000001</v>
      </c>
      <c r="R53" s="38">
        <v>0.30599999999999999</v>
      </c>
      <c r="S53" s="39" t="s">
        <v>232</v>
      </c>
      <c r="T53" s="37">
        <v>3.0028784621719186E-2</v>
      </c>
      <c r="U53">
        <v>1263.4487286150024</v>
      </c>
    </row>
    <row r="54" spans="1:21" x14ac:dyDescent="0.25">
      <c r="A54" t="s">
        <v>116</v>
      </c>
      <c r="B54" t="s">
        <v>117</v>
      </c>
      <c r="C54" t="s">
        <v>19</v>
      </c>
      <c r="D54" t="s">
        <v>43</v>
      </c>
      <c r="E54" s="32">
        <v>3.8105869386210446E-2</v>
      </c>
      <c r="F54" s="32">
        <v>0.3476961192280591</v>
      </c>
      <c r="G54" s="33">
        <v>3.2044340760099311E-4</v>
      </c>
      <c r="H54" s="32">
        <v>2.7341000000000001E-2</v>
      </c>
      <c r="I54" s="34" t="s">
        <v>232</v>
      </c>
      <c r="J54">
        <v>2614711.9302167934</v>
      </c>
      <c r="K54">
        <v>10800000</v>
      </c>
      <c r="L54" s="17">
        <v>2649.3673305837101</v>
      </c>
      <c r="M54" s="17">
        <v>13025267.296</v>
      </c>
      <c r="N54" s="35">
        <v>6894098</v>
      </c>
      <c r="O54" s="9">
        <v>5.5999999999999994E-2</v>
      </c>
      <c r="P54" s="34">
        <v>3.5169999999999999</v>
      </c>
      <c r="Q54" s="36">
        <v>0.63280000000000003</v>
      </c>
      <c r="R54" s="38">
        <v>0.23199999999999998</v>
      </c>
      <c r="S54" t="s">
        <v>232</v>
      </c>
      <c r="T54" s="37">
        <v>3.2090558963924341E-2</v>
      </c>
      <c r="U54">
        <v>1645.7366248330534</v>
      </c>
    </row>
    <row r="55" spans="1:21" x14ac:dyDescent="0.25">
      <c r="A55" t="s">
        <v>118</v>
      </c>
      <c r="B55" t="s">
        <v>119</v>
      </c>
      <c r="C55" t="s">
        <v>10</v>
      </c>
      <c r="D55" t="s">
        <v>244</v>
      </c>
      <c r="E55" s="32">
        <v>8.1356675553857047E-2</v>
      </c>
      <c r="F55" s="32">
        <v>0.23993038149171814</v>
      </c>
      <c r="G55" s="33">
        <v>2.7443669420314331E-5</v>
      </c>
      <c r="H55" s="32">
        <v>1.7606E-2</v>
      </c>
      <c r="I55" s="34" t="s">
        <v>232</v>
      </c>
      <c r="J55">
        <v>5045136.196480168</v>
      </c>
      <c r="K55">
        <v>8100000</v>
      </c>
      <c r="L55" s="17">
        <v>868.29058123362495</v>
      </c>
      <c r="M55" s="17">
        <v>19912837.557</v>
      </c>
      <c r="N55" s="35">
        <v>4965914</v>
      </c>
      <c r="O55" s="9">
        <v>0</v>
      </c>
      <c r="P55" s="34">
        <v>1.575</v>
      </c>
      <c r="Q55" s="36" t="s">
        <v>232</v>
      </c>
      <c r="R55" s="36">
        <v>0.27</v>
      </c>
      <c r="S55" t="s">
        <v>232</v>
      </c>
      <c r="T55" s="37">
        <v>2.9827040360593884E-2</v>
      </c>
      <c r="U55">
        <v>9928.0380984059466</v>
      </c>
    </row>
    <row r="56" spans="1:21" x14ac:dyDescent="0.25">
      <c r="A56" t="s">
        <v>120</v>
      </c>
      <c r="B56" t="s">
        <v>121</v>
      </c>
      <c r="C56" t="s">
        <v>19</v>
      </c>
      <c r="D56" t="s">
        <v>13</v>
      </c>
      <c r="E56" s="32">
        <v>4.1422992362607887E-2</v>
      </c>
      <c r="F56" s="32">
        <v>0.3607264936848425</v>
      </c>
      <c r="G56" s="33">
        <v>5.2853914792766856E-3</v>
      </c>
      <c r="H56" s="32">
        <v>2.9788000000000002E-2</v>
      </c>
      <c r="I56" s="34">
        <v>4.1229298413006576</v>
      </c>
      <c r="J56">
        <v>3683.783240813154</v>
      </c>
      <c r="K56">
        <v>14136</v>
      </c>
      <c r="L56" s="17">
        <v>4.2541187869961004</v>
      </c>
      <c r="M56" s="17">
        <v>9744.8189999999995</v>
      </c>
      <c r="N56" s="35">
        <v>2097511</v>
      </c>
      <c r="O56" s="9">
        <v>1</v>
      </c>
      <c r="P56" s="34">
        <v>3.3730000000000002</v>
      </c>
      <c r="Q56" s="36">
        <v>0.77280000000000004</v>
      </c>
      <c r="R56" s="36">
        <v>0.57100000000000006</v>
      </c>
      <c r="S56">
        <v>4.1229298413006576</v>
      </c>
      <c r="T56" s="37">
        <v>3.7613442584019351E-2</v>
      </c>
      <c r="U56">
        <v>1074.8486181929297</v>
      </c>
    </row>
    <row r="57" spans="1:21" x14ac:dyDescent="0.25">
      <c r="A57" t="s">
        <v>122</v>
      </c>
      <c r="B57" t="s">
        <v>123</v>
      </c>
      <c r="C57" t="s">
        <v>6</v>
      </c>
      <c r="D57" t="s">
        <v>13</v>
      </c>
      <c r="E57" s="32">
        <v>3.0114325988278318E-2</v>
      </c>
      <c r="F57" s="32">
        <v>0.42305722872170098</v>
      </c>
      <c r="G57" s="33">
        <v>8.4591840188770711E-4</v>
      </c>
      <c r="H57" s="32">
        <v>3.5375999999999998E-2</v>
      </c>
      <c r="I57" s="34">
        <v>8.19</v>
      </c>
      <c r="J57">
        <v>66111.560176860075</v>
      </c>
      <c r="K57">
        <v>29736</v>
      </c>
      <c r="L57" s="17">
        <v>0.54352566148824799</v>
      </c>
      <c r="M57" s="17">
        <v>33504.947720800679</v>
      </c>
      <c r="N57" s="35">
        <v>4396872.9999999991</v>
      </c>
      <c r="O57" s="9">
        <v>0</v>
      </c>
      <c r="P57" s="34">
        <v>5.2290000000000001</v>
      </c>
      <c r="Q57" s="36">
        <v>0.89610000000000001</v>
      </c>
      <c r="R57" s="38">
        <v>0.63800000000000001</v>
      </c>
      <c r="S57">
        <v>8.19</v>
      </c>
      <c r="T57" s="37">
        <v>3.817786547161555E-2</v>
      </c>
      <c r="U57">
        <v>454.33748340565432</v>
      </c>
    </row>
    <row r="58" spans="1:21" x14ac:dyDescent="0.25">
      <c r="A58" t="s">
        <v>124</v>
      </c>
      <c r="B58" t="s">
        <v>125</v>
      </c>
      <c r="C58" t="s">
        <v>10</v>
      </c>
      <c r="D58" t="s">
        <v>244</v>
      </c>
      <c r="E58" s="32">
        <v>4.540683526698841E-2</v>
      </c>
      <c r="F58" s="32">
        <v>0.2983285014521127</v>
      </c>
      <c r="G58" s="33">
        <v>7.5187106706177813E-5</v>
      </c>
      <c r="H58" s="32">
        <v>2.0628000000000001E-2</v>
      </c>
      <c r="I58" s="34">
        <v>6.2</v>
      </c>
      <c r="J58" t="s">
        <v>232</v>
      </c>
      <c r="K58">
        <v>5400</v>
      </c>
      <c r="L58" s="17">
        <v>0.53625170719929904</v>
      </c>
      <c r="M58" s="17">
        <v>6454</v>
      </c>
      <c r="N58" s="35">
        <v>6253452</v>
      </c>
      <c r="O58" s="9">
        <v>0.433</v>
      </c>
      <c r="P58" s="34">
        <v>2.6739999999999999</v>
      </c>
      <c r="Q58" s="36" t="s">
        <v>232</v>
      </c>
      <c r="R58" s="36" t="s">
        <v>232</v>
      </c>
      <c r="S58">
        <v>6.2</v>
      </c>
      <c r="T58" s="37">
        <v>3.3817894477234621E-2</v>
      </c>
      <c r="U58">
        <v>12167.402512952656</v>
      </c>
    </row>
    <row r="59" spans="1:21" x14ac:dyDescent="0.25">
      <c r="A59" t="s">
        <v>126</v>
      </c>
      <c r="B59" t="s">
        <v>127</v>
      </c>
      <c r="C59" t="s">
        <v>6</v>
      </c>
      <c r="D59" t="s">
        <v>13</v>
      </c>
      <c r="E59" s="32">
        <v>2.8378169280543934E-2</v>
      </c>
      <c r="F59" s="32">
        <v>0.41709334984912566</v>
      </c>
      <c r="G59" s="33">
        <v>6.8282522637398279E-4</v>
      </c>
      <c r="H59" s="32">
        <v>3.5438000000000004E-2</v>
      </c>
      <c r="I59" s="34">
        <v>4.5999999999999996</v>
      </c>
      <c r="J59">
        <v>639563.27004211396</v>
      </c>
      <c r="K59">
        <v>1596156</v>
      </c>
      <c r="L59" s="17">
        <v>753.95715284266601</v>
      </c>
      <c r="M59" s="17">
        <v>1238566.227</v>
      </c>
      <c r="N59" s="35">
        <v>23571962.000000004</v>
      </c>
      <c r="O59" s="9">
        <v>4.5999999999999999E-2</v>
      </c>
      <c r="P59" s="34">
        <v>4.83</v>
      </c>
      <c r="Q59" s="36">
        <v>0.92909999999999993</v>
      </c>
      <c r="R59" s="38">
        <v>0.753</v>
      </c>
      <c r="S59">
        <v>4.5999999999999996</v>
      </c>
      <c r="T59" s="37">
        <v>3.3615426655052134E-2</v>
      </c>
      <c r="U59">
        <v>470.95403744078874</v>
      </c>
    </row>
    <row r="60" spans="1:21" x14ac:dyDescent="0.25">
      <c r="A60" t="s">
        <v>128</v>
      </c>
      <c r="B60" t="s">
        <v>129</v>
      </c>
      <c r="C60" t="s">
        <v>6</v>
      </c>
      <c r="D60" t="s">
        <v>13</v>
      </c>
      <c r="E60" s="32">
        <v>3.4413942257647191E-2</v>
      </c>
      <c r="F60" s="32">
        <v>0.45156980748211806</v>
      </c>
      <c r="G60" s="33">
        <v>2.5158575317936931E-3</v>
      </c>
      <c r="H60" s="32">
        <v>3.9341000000000001E-2</v>
      </c>
      <c r="I60" s="34">
        <v>4.5999999999999996</v>
      </c>
      <c r="J60">
        <v>47416.589732757493</v>
      </c>
      <c r="K60">
        <v>198144</v>
      </c>
      <c r="L60" s="17">
        <v>131.89679943796801</v>
      </c>
      <c r="M60" s="17">
        <v>75388.982999999993</v>
      </c>
      <c r="N60" s="35">
        <v>16829143.999999996</v>
      </c>
      <c r="O60" s="9">
        <v>4.0999999999999995E-2</v>
      </c>
      <c r="P60" s="34">
        <v>5.8289999999999997</v>
      </c>
      <c r="Q60" s="36">
        <v>0.87639999999999996</v>
      </c>
      <c r="R60" s="38">
        <v>0.50700000000000001</v>
      </c>
      <c r="S60">
        <v>4.5999999999999996</v>
      </c>
      <c r="T60" s="37">
        <v>3.4999720690410061E-2</v>
      </c>
      <c r="U60">
        <v>226.45510265015966</v>
      </c>
    </row>
    <row r="61" spans="1:21" x14ac:dyDescent="0.25">
      <c r="A61" t="s">
        <v>130</v>
      </c>
      <c r="B61" t="s">
        <v>131</v>
      </c>
      <c r="C61" t="s">
        <v>10</v>
      </c>
      <c r="D61" t="s">
        <v>43</v>
      </c>
      <c r="E61" s="32">
        <v>5.8554303851500969E-2</v>
      </c>
      <c r="F61" s="32">
        <v>0.24504857356038326</v>
      </c>
      <c r="G61" s="33">
        <v>8.7514835489295765E-5</v>
      </c>
      <c r="H61" s="32">
        <v>1.8695E-2</v>
      </c>
      <c r="I61" s="34">
        <v>4.2</v>
      </c>
      <c r="J61">
        <v>13606.054313578394</v>
      </c>
      <c r="K61">
        <v>10800</v>
      </c>
      <c r="L61" s="17">
        <v>1.44340604392257</v>
      </c>
      <c r="M61" s="17">
        <v>36644.169000000002</v>
      </c>
      <c r="N61" s="35">
        <v>30187896</v>
      </c>
      <c r="O61" s="9">
        <v>0.19800000000000001</v>
      </c>
      <c r="P61" s="34">
        <v>2.0710000000000002</v>
      </c>
      <c r="Q61" s="36">
        <v>2.7099999999999999E-2</v>
      </c>
      <c r="R61" s="38">
        <v>6.0000000000000001E-3</v>
      </c>
      <c r="S61">
        <v>4.2</v>
      </c>
      <c r="T61" s="37">
        <v>3.1491338638747916E-2</v>
      </c>
      <c r="U61">
        <v>10513.708066102463</v>
      </c>
    </row>
    <row r="62" spans="1:21" x14ac:dyDescent="0.25">
      <c r="A62" t="s">
        <v>132</v>
      </c>
      <c r="B62" t="s">
        <v>133</v>
      </c>
      <c r="C62" t="s">
        <v>10</v>
      </c>
      <c r="D62" t="s">
        <v>7</v>
      </c>
      <c r="E62" s="32">
        <v>4.7011332106903017E-2</v>
      </c>
      <c r="F62" s="32">
        <v>0.27478640587146669</v>
      </c>
      <c r="G62" s="33">
        <v>4.2197902357346453E-5</v>
      </c>
      <c r="H62" s="32">
        <v>2.1596000000000001E-2</v>
      </c>
      <c r="I62" s="34" t="s">
        <v>232</v>
      </c>
      <c r="J62">
        <v>19541.111520759252</v>
      </c>
      <c r="K62">
        <v>37200</v>
      </c>
      <c r="L62" s="17">
        <v>9.3790320185186893</v>
      </c>
      <c r="M62" s="17">
        <v>100446.05899999999</v>
      </c>
      <c r="N62" s="35">
        <v>351572</v>
      </c>
      <c r="O62" s="9">
        <v>0.997</v>
      </c>
      <c r="P62" s="34">
        <v>2.415</v>
      </c>
      <c r="Q62" s="36">
        <v>0.17899999999999999</v>
      </c>
      <c r="R62" s="36">
        <v>0.157</v>
      </c>
      <c r="S62" t="s">
        <v>232</v>
      </c>
      <c r="T62" s="37">
        <v>2.6911933329299854E-2</v>
      </c>
      <c r="U62">
        <v>6665.7676948157095</v>
      </c>
    </row>
    <row r="63" spans="1:21" x14ac:dyDescent="0.25">
      <c r="A63" t="s">
        <v>134</v>
      </c>
      <c r="B63" t="s">
        <v>135</v>
      </c>
      <c r="C63" t="s">
        <v>6</v>
      </c>
      <c r="D63" t="s">
        <v>13</v>
      </c>
      <c r="E63" s="32">
        <v>2.5196574440441964E-2</v>
      </c>
      <c r="F63" s="32">
        <v>0.47526184262067284</v>
      </c>
      <c r="G63" s="33">
        <v>9.2650594564186017E-4</v>
      </c>
      <c r="H63" s="32">
        <v>4.3000999999999998E-2</v>
      </c>
      <c r="I63" s="34">
        <v>11.44</v>
      </c>
      <c r="J63">
        <v>192257.20970555584</v>
      </c>
      <c r="K63">
        <v>341580</v>
      </c>
      <c r="L63" s="17">
        <v>217.80644417207901</v>
      </c>
      <c r="M63" s="17">
        <v>436588.266</v>
      </c>
      <c r="N63" s="35">
        <v>15768226.999999998</v>
      </c>
      <c r="O63" s="9">
        <v>5.7000000000000002E-2</v>
      </c>
      <c r="P63" s="34">
        <v>6.8019999999999996</v>
      </c>
      <c r="Q63" s="36">
        <v>0.7770999999999999</v>
      </c>
      <c r="R63" s="38">
        <v>0.436</v>
      </c>
      <c r="S63">
        <v>11.44</v>
      </c>
      <c r="T63" s="37">
        <v>3.3745147017202284E-2</v>
      </c>
      <c r="U63">
        <v>715.13381298942227</v>
      </c>
    </row>
    <row r="64" spans="1:21" x14ac:dyDescent="0.25">
      <c r="A64" t="s">
        <v>136</v>
      </c>
      <c r="B64" t="s">
        <v>137</v>
      </c>
      <c r="C64" t="s">
        <v>19</v>
      </c>
      <c r="D64" t="s">
        <v>13</v>
      </c>
      <c r="E64" s="32">
        <v>3.2099556392966438E-2</v>
      </c>
      <c r="F64" s="32">
        <v>0.40016407854922503</v>
      </c>
      <c r="G64" s="33">
        <v>4.4634004161346814E-4</v>
      </c>
      <c r="H64" s="32">
        <v>3.3729999999999996E-2</v>
      </c>
      <c r="I64" s="34">
        <v>8.14</v>
      </c>
      <c r="J64">
        <v>188215.45642565729</v>
      </c>
      <c r="K64">
        <v>360000</v>
      </c>
      <c r="L64" s="17">
        <v>98.758186373217498</v>
      </c>
      <c r="M64" s="17">
        <v>468057.79700000002</v>
      </c>
      <c r="N64" s="35">
        <v>3984457</v>
      </c>
      <c r="O64" s="9">
        <v>9.3000000000000013E-2</v>
      </c>
      <c r="P64" s="34">
        <v>4.9630000000000001</v>
      </c>
      <c r="Q64" s="36">
        <v>0.32479999999999998</v>
      </c>
      <c r="R64" s="38">
        <v>0.42</v>
      </c>
      <c r="S64">
        <v>8.14</v>
      </c>
      <c r="T64" s="37">
        <v>3.5607424605395468E-2</v>
      </c>
      <c r="U64">
        <v>1070.0929774766942</v>
      </c>
    </row>
    <row r="65" spans="1:21" x14ac:dyDescent="0.25">
      <c r="A65" t="s">
        <v>138</v>
      </c>
      <c r="B65" t="s">
        <v>139</v>
      </c>
      <c r="C65" t="s">
        <v>10</v>
      </c>
      <c r="D65" t="s">
        <v>13</v>
      </c>
      <c r="E65" s="32">
        <v>9.5630578411136535E-2</v>
      </c>
      <c r="F65" s="32">
        <v>0.19322155304851038</v>
      </c>
      <c r="G65" s="33">
        <v>1.0447037277658391E-4</v>
      </c>
      <c r="H65" s="32">
        <v>1.2643000000000001E-2</v>
      </c>
      <c r="I65" s="34">
        <v>3.6</v>
      </c>
      <c r="J65">
        <v>80883.108972118411</v>
      </c>
      <c r="K65">
        <v>53916</v>
      </c>
      <c r="L65" s="17">
        <v>16.503574364859599</v>
      </c>
      <c r="M65" s="17">
        <v>353747.79399999999</v>
      </c>
      <c r="N65" s="35">
        <v>1249150.9999999998</v>
      </c>
      <c r="O65" s="9">
        <v>1</v>
      </c>
      <c r="P65" s="34">
        <v>1.5780000000000001</v>
      </c>
      <c r="Q65" s="36">
        <v>2.9600000000000001E-2</v>
      </c>
      <c r="R65" s="36" t="s">
        <v>232</v>
      </c>
      <c r="S65">
        <v>3.6</v>
      </c>
      <c r="T65" s="37">
        <v>3.497344460981873E-2</v>
      </c>
      <c r="U65">
        <v>9209.5782458227659</v>
      </c>
    </row>
    <row r="66" spans="1:21" x14ac:dyDescent="0.25">
      <c r="A66" t="s">
        <v>140</v>
      </c>
      <c r="B66" t="s">
        <v>141</v>
      </c>
      <c r="C66" t="s">
        <v>10</v>
      </c>
      <c r="D66" t="s">
        <v>16</v>
      </c>
      <c r="E66" s="32">
        <v>6.466989075434372E-2</v>
      </c>
      <c r="F66" s="32">
        <v>0.2760543640915975</v>
      </c>
      <c r="G66" s="33">
        <v>8.2008591836403715E-5</v>
      </c>
      <c r="H66" s="32">
        <v>1.9622000000000001E-2</v>
      </c>
      <c r="I66" s="34">
        <v>3.9893124751037603</v>
      </c>
      <c r="J66">
        <v>32148</v>
      </c>
      <c r="K66">
        <v>19692</v>
      </c>
      <c r="L66" s="17">
        <v>7.9269930000000004</v>
      </c>
      <c r="M66" s="17">
        <v>161972.69899999999</v>
      </c>
      <c r="N66" s="35">
        <v>119408000</v>
      </c>
      <c r="O66" s="9">
        <v>0.252</v>
      </c>
      <c r="P66" s="34">
        <v>2.3660000000000001</v>
      </c>
      <c r="Q66" s="36">
        <v>0.1032</v>
      </c>
      <c r="R66" s="38">
        <v>0.53200000000000003</v>
      </c>
      <c r="S66">
        <v>3.9893124751037603</v>
      </c>
      <c r="T66" s="37">
        <v>2.592912440517179E-2</v>
      </c>
      <c r="U66">
        <v>10307.283036091996</v>
      </c>
    </row>
    <row r="67" spans="1:21" x14ac:dyDescent="0.25">
      <c r="A67" t="s">
        <v>142</v>
      </c>
      <c r="B67" t="s">
        <v>143</v>
      </c>
      <c r="C67" t="s">
        <v>19</v>
      </c>
      <c r="D67" t="s">
        <v>43</v>
      </c>
      <c r="E67" s="32">
        <v>4.0438182251969552E-2</v>
      </c>
      <c r="F67" s="32">
        <v>0.28227886942598746</v>
      </c>
      <c r="G67" s="33">
        <v>3.439960833230562E-4</v>
      </c>
      <c r="H67" s="32">
        <v>2.3425999999999999E-2</v>
      </c>
      <c r="I67" s="34" t="s">
        <v>232</v>
      </c>
      <c r="J67">
        <v>268974.1116304177</v>
      </c>
      <c r="K67">
        <v>2304000</v>
      </c>
      <c r="L67" s="17">
        <v>628.42487603771701</v>
      </c>
      <c r="M67" s="17">
        <v>7736613.2319999998</v>
      </c>
      <c r="N67" s="35">
        <v>2881415</v>
      </c>
      <c r="O67" s="9">
        <v>1</v>
      </c>
      <c r="P67" s="34">
        <v>2.3730000000000002</v>
      </c>
      <c r="Q67" s="36">
        <v>3.95E-2</v>
      </c>
      <c r="R67" s="36">
        <v>0.21600000000000003</v>
      </c>
      <c r="S67" t="s">
        <v>232</v>
      </c>
      <c r="T67" s="37">
        <v>2.9220568604724551E-2</v>
      </c>
      <c r="U67">
        <v>4056.3978387659809</v>
      </c>
    </row>
    <row r="68" spans="1:21" x14ac:dyDescent="0.25">
      <c r="A68" t="s">
        <v>144</v>
      </c>
      <c r="B68" t="s">
        <v>145</v>
      </c>
      <c r="C68" t="s">
        <v>19</v>
      </c>
      <c r="D68" t="s">
        <v>244</v>
      </c>
      <c r="E68" s="32">
        <v>6.1682388815176216E-2</v>
      </c>
      <c r="F68" s="32">
        <v>0.27222060957234512</v>
      </c>
      <c r="G68" s="33">
        <v>1.4435541901396774E-4</v>
      </c>
      <c r="H68" s="32">
        <v>2.1013E-2</v>
      </c>
      <c r="I68" s="34">
        <v>6.54</v>
      </c>
      <c r="J68">
        <v>4362.1178022249969</v>
      </c>
      <c r="K68">
        <v>28008</v>
      </c>
      <c r="L68" s="17">
        <v>3.5802727935029002</v>
      </c>
      <c r="M68" s="17">
        <v>33327.974999999999</v>
      </c>
      <c r="N68" s="35">
        <v>33492908.999999985</v>
      </c>
      <c r="O68" s="9">
        <v>0.39799999999999996</v>
      </c>
      <c r="P68" s="34">
        <v>2.3759999999999999</v>
      </c>
      <c r="Q68" s="36">
        <v>0.15529999999999999</v>
      </c>
      <c r="R68" s="38">
        <v>8.900000000000001E-2</v>
      </c>
      <c r="S68">
        <v>6.54</v>
      </c>
      <c r="T68" s="37">
        <v>3.5429413533085895E-2</v>
      </c>
      <c r="U68">
        <v>3108.6473037993401</v>
      </c>
    </row>
    <row r="69" spans="1:21" x14ac:dyDescent="0.25">
      <c r="A69" t="s">
        <v>146</v>
      </c>
      <c r="B69" t="s">
        <v>147</v>
      </c>
      <c r="C69" t="s">
        <v>6</v>
      </c>
      <c r="D69" t="s">
        <v>13</v>
      </c>
      <c r="E69" s="32">
        <v>3.3486903556572536E-2</v>
      </c>
      <c r="F69" s="32">
        <v>0.45303517284361566</v>
      </c>
      <c r="G69" s="33">
        <v>3.6644743377553862E-3</v>
      </c>
      <c r="H69" s="32">
        <v>3.9403000000000001E-2</v>
      </c>
      <c r="I69" s="34">
        <v>4.4000000000000004</v>
      </c>
      <c r="J69">
        <v>11530.368113026047</v>
      </c>
      <c r="K69">
        <v>47316</v>
      </c>
      <c r="L69" s="17">
        <v>17.423251293510202</v>
      </c>
      <c r="M69" s="17">
        <v>27600.376</v>
      </c>
      <c r="N69" s="35">
        <v>26472977.000000004</v>
      </c>
      <c r="O69" s="9">
        <v>0.17300000000000001</v>
      </c>
      <c r="P69" s="34">
        <v>5.57</v>
      </c>
      <c r="Q69" s="36">
        <v>0.87540000000000007</v>
      </c>
      <c r="R69" s="38">
        <v>0.54700000000000004</v>
      </c>
      <c r="S69">
        <v>4.4000000000000004</v>
      </c>
      <c r="T69" s="37">
        <v>3.6623715184582177E-2</v>
      </c>
      <c r="U69">
        <v>592.98278080813714</v>
      </c>
    </row>
    <row r="70" spans="1:21" x14ac:dyDescent="0.25">
      <c r="A70" t="s">
        <v>148</v>
      </c>
      <c r="B70" t="s">
        <v>149</v>
      </c>
      <c r="C70" t="s">
        <v>6</v>
      </c>
      <c r="D70" t="s">
        <v>43</v>
      </c>
      <c r="E70" s="32">
        <v>5.3596726090583524E-2</v>
      </c>
      <c r="F70" s="32">
        <v>0.27550601280357029</v>
      </c>
      <c r="G70" s="33">
        <v>3.0381559937560002E-4</v>
      </c>
      <c r="H70" s="32">
        <v>1.8981999999999999E-2</v>
      </c>
      <c r="I70" s="34" t="s">
        <v>232</v>
      </c>
      <c r="J70">
        <v>553762.97269957338</v>
      </c>
      <c r="K70" t="s">
        <v>232</v>
      </c>
      <c r="L70" s="17">
        <v>234.973964234991</v>
      </c>
      <c r="M70" s="17">
        <v>976115.75100000005</v>
      </c>
      <c r="N70" s="35">
        <v>53718958</v>
      </c>
      <c r="O70" s="9">
        <v>0</v>
      </c>
      <c r="P70" s="34">
        <v>2.069</v>
      </c>
      <c r="Q70" s="36" t="s">
        <v>232</v>
      </c>
      <c r="R70" s="36" t="s">
        <v>232</v>
      </c>
      <c r="S70" t="s">
        <v>232</v>
      </c>
      <c r="T70" s="37">
        <v>3.4332994737902807E-2</v>
      </c>
      <c r="U70">
        <v>0</v>
      </c>
    </row>
    <row r="71" spans="1:21" x14ac:dyDescent="0.25">
      <c r="A71" t="s">
        <v>150</v>
      </c>
      <c r="B71" t="s">
        <v>151</v>
      </c>
      <c r="C71" t="s">
        <v>10</v>
      </c>
      <c r="D71" t="s">
        <v>13</v>
      </c>
      <c r="E71" s="32">
        <v>3.5251318716625506E-2</v>
      </c>
      <c r="F71" s="32">
        <v>0.36690133112089895</v>
      </c>
      <c r="G71" s="33">
        <v>1.2398329977820984E-3</v>
      </c>
      <c r="H71" s="32">
        <v>3.0159999999999999E-2</v>
      </c>
      <c r="I71" s="34">
        <v>6.11</v>
      </c>
      <c r="J71">
        <v>5892.5496296448155</v>
      </c>
      <c r="K71">
        <v>14616</v>
      </c>
      <c r="L71" s="17">
        <v>5.8956262529135497</v>
      </c>
      <c r="M71" s="17">
        <v>65895.73</v>
      </c>
      <c r="N71" s="35">
        <v>2347987.9999999991</v>
      </c>
      <c r="O71" s="9">
        <v>0.9840000000000001</v>
      </c>
      <c r="P71" s="34">
        <v>3.4009999999999998</v>
      </c>
      <c r="Q71" s="36">
        <v>0.4572</v>
      </c>
      <c r="R71" s="38">
        <v>0.28699999999999998</v>
      </c>
      <c r="S71">
        <v>6.11</v>
      </c>
      <c r="T71" s="37">
        <v>3.4703773081816595E-2</v>
      </c>
      <c r="U71">
        <v>5461.5277790877153</v>
      </c>
    </row>
    <row r="72" spans="1:21" x14ac:dyDescent="0.25">
      <c r="A72" t="s">
        <v>152</v>
      </c>
      <c r="B72" t="s">
        <v>153</v>
      </c>
      <c r="C72" t="s">
        <v>6</v>
      </c>
      <c r="D72" t="s">
        <v>7</v>
      </c>
      <c r="E72" s="32">
        <v>5.5471334832028117E-2</v>
      </c>
      <c r="F72" s="32">
        <v>0.3266410883189485</v>
      </c>
      <c r="G72" s="33">
        <v>2.9483853943226476E-4</v>
      </c>
      <c r="H72" s="32">
        <v>2.2088999999999998E-2</v>
      </c>
      <c r="I72" s="34">
        <v>4.7</v>
      </c>
      <c r="J72">
        <v>24275.207323025774</v>
      </c>
      <c r="K72">
        <v>96000</v>
      </c>
      <c r="L72" s="17">
        <v>29.025888708861899</v>
      </c>
      <c r="M72" s="17">
        <v>68763.217999999993</v>
      </c>
      <c r="N72" s="35">
        <v>28120740</v>
      </c>
      <c r="O72" s="9">
        <v>0.625</v>
      </c>
      <c r="P72" s="34">
        <v>2.99</v>
      </c>
      <c r="Q72" s="36">
        <v>0.48380000000000001</v>
      </c>
      <c r="R72" s="38">
        <v>0.252</v>
      </c>
      <c r="S72">
        <v>4.7</v>
      </c>
      <c r="T72" s="37">
        <v>3.3640994720835662E-2</v>
      </c>
      <c r="U72">
        <v>694.10479433433954</v>
      </c>
    </row>
    <row r="73" spans="1:21" x14ac:dyDescent="0.25">
      <c r="A73" t="s">
        <v>154</v>
      </c>
      <c r="B73" t="s">
        <v>155</v>
      </c>
      <c r="C73" t="s">
        <v>19</v>
      </c>
      <c r="D73" t="s">
        <v>16</v>
      </c>
      <c r="E73" s="32">
        <v>5.0853563414332607E-2</v>
      </c>
      <c r="F73" s="32">
        <v>0.30034287882733929</v>
      </c>
      <c r="G73" s="33">
        <v>2.0471581924195149E-4</v>
      </c>
      <c r="H73" s="32">
        <v>2.1002E-2</v>
      </c>
      <c r="I73" s="34" t="s">
        <v>232</v>
      </c>
      <c r="J73">
        <v>18201.77642967835</v>
      </c>
      <c r="K73">
        <v>51108</v>
      </c>
      <c r="L73" s="17">
        <v>10.361109129121701</v>
      </c>
      <c r="M73" s="17">
        <v>39296.790999999997</v>
      </c>
      <c r="N73" s="35">
        <v>6192000</v>
      </c>
      <c r="O73" s="9">
        <v>0.23699999999999999</v>
      </c>
      <c r="P73" s="34">
        <v>2.7549999999999999</v>
      </c>
      <c r="Q73" s="36">
        <v>0.25159999999999999</v>
      </c>
      <c r="R73" s="36">
        <v>0.29600000000000004</v>
      </c>
      <c r="S73" t="s">
        <v>232</v>
      </c>
      <c r="T73" s="37">
        <v>2.870500674060155E-2</v>
      </c>
      <c r="U73">
        <v>1851.1114693216614</v>
      </c>
    </row>
    <row r="74" spans="1:21" x14ac:dyDescent="0.25">
      <c r="A74" t="s">
        <v>156</v>
      </c>
      <c r="B74" t="s">
        <v>157</v>
      </c>
      <c r="C74" t="s">
        <v>6</v>
      </c>
      <c r="D74" t="s">
        <v>13</v>
      </c>
      <c r="E74" s="32">
        <v>2.5800688673669973E-2</v>
      </c>
      <c r="F74" s="32">
        <v>0.50465578377335285</v>
      </c>
      <c r="G74" s="33">
        <v>9.1872104338685146E-4</v>
      </c>
      <c r="H74" s="32">
        <v>4.9993999999999997E-2</v>
      </c>
      <c r="I74" s="34">
        <v>5.9</v>
      </c>
      <c r="J74">
        <v>197690.98594869568</v>
      </c>
      <c r="K74">
        <v>360564</v>
      </c>
      <c r="L74" s="17">
        <v>225.327766466577</v>
      </c>
      <c r="M74" s="17">
        <v>255759.09899999999</v>
      </c>
      <c r="N74" s="35">
        <v>18534802.000000004</v>
      </c>
      <c r="O74" s="9">
        <v>6.0999999999999999E-2</v>
      </c>
      <c r="P74" s="34">
        <v>7.5789999999999997</v>
      </c>
      <c r="Q74" s="36">
        <v>0.8175</v>
      </c>
      <c r="R74" s="38">
        <v>0.48899999999999999</v>
      </c>
      <c r="S74">
        <v>5.9</v>
      </c>
      <c r="T74" s="37">
        <v>3.489291286793432E-2</v>
      </c>
      <c r="U74">
        <v>412.51677077386108</v>
      </c>
    </row>
    <row r="75" spans="1:21" x14ac:dyDescent="0.25">
      <c r="A75" t="s">
        <v>158</v>
      </c>
      <c r="B75" t="s">
        <v>159</v>
      </c>
      <c r="C75" t="s">
        <v>19</v>
      </c>
      <c r="D75" t="s">
        <v>13</v>
      </c>
      <c r="E75" s="32">
        <v>2.7367197066736237E-2</v>
      </c>
      <c r="F75" s="32">
        <v>0.43989166812594477</v>
      </c>
      <c r="G75" s="33">
        <v>1.8755012719107187E-3</v>
      </c>
      <c r="H75" s="32">
        <v>3.9442999999999999E-2</v>
      </c>
      <c r="I75" s="34">
        <v>7.96</v>
      </c>
      <c r="J75">
        <v>84484.239838788169</v>
      </c>
      <c r="K75">
        <v>216000</v>
      </c>
      <c r="L75" s="17">
        <v>85.918234336064302</v>
      </c>
      <c r="M75" s="17">
        <v>366799.6</v>
      </c>
      <c r="N75" s="35">
        <v>178516903.99999997</v>
      </c>
      <c r="O75" s="9">
        <v>0</v>
      </c>
      <c r="P75" s="34">
        <v>6.0049999999999999</v>
      </c>
      <c r="Q75" s="36">
        <v>0.76459999999999995</v>
      </c>
      <c r="R75" s="38">
        <v>0.46</v>
      </c>
      <c r="S75">
        <v>7.96</v>
      </c>
      <c r="T75" s="37">
        <v>3.4088055568471151E-2</v>
      </c>
      <c r="U75">
        <v>3005.5137963397433</v>
      </c>
    </row>
    <row r="76" spans="1:21" x14ac:dyDescent="0.25">
      <c r="A76" t="s">
        <v>160</v>
      </c>
      <c r="B76" t="s">
        <v>161</v>
      </c>
      <c r="C76" t="s">
        <v>19</v>
      </c>
      <c r="D76" t="s">
        <v>7</v>
      </c>
      <c r="E76" s="32">
        <v>4.4923809238586479E-2</v>
      </c>
      <c r="F76" s="32">
        <v>0.35009837825801599</v>
      </c>
      <c r="G76" s="33">
        <v>2.4546418683012053E-4</v>
      </c>
      <c r="H76" s="32">
        <v>2.9481999999999998E-2</v>
      </c>
      <c r="I76" s="34" t="s">
        <v>232</v>
      </c>
      <c r="J76">
        <v>30453.358950613554</v>
      </c>
      <c r="K76">
        <v>144000</v>
      </c>
      <c r="L76" s="17">
        <v>28.1563863773208</v>
      </c>
      <c r="M76" s="17">
        <v>167520.079</v>
      </c>
      <c r="N76" s="35">
        <v>185132926</v>
      </c>
      <c r="O76" s="9">
        <v>2.3E-2</v>
      </c>
      <c r="P76" s="34">
        <v>3.6509999999999998</v>
      </c>
      <c r="Q76" s="36">
        <v>0.44969999999999999</v>
      </c>
      <c r="R76" s="36">
        <v>0.29499999999999998</v>
      </c>
      <c r="S76" t="s">
        <v>232</v>
      </c>
      <c r="T76" s="37">
        <v>3.1164947166131413E-2</v>
      </c>
      <c r="U76">
        <v>1299.1191269511685</v>
      </c>
    </row>
    <row r="77" spans="1:21" x14ac:dyDescent="0.25">
      <c r="A77" t="s">
        <v>162</v>
      </c>
      <c r="B77" t="s">
        <v>163</v>
      </c>
      <c r="C77" t="s">
        <v>10</v>
      </c>
      <c r="D77" t="s">
        <v>16</v>
      </c>
      <c r="E77" s="32">
        <v>7.6322789128717983E-2</v>
      </c>
      <c r="F77" s="32">
        <v>0.27164563450382667</v>
      </c>
      <c r="G77" s="33">
        <v>1.0863432248578435E-4</v>
      </c>
      <c r="H77" s="32">
        <v>2.0242E-2</v>
      </c>
      <c r="I77" s="34" t="s">
        <v>232</v>
      </c>
      <c r="J77">
        <v>1686.2400000000002</v>
      </c>
      <c r="K77">
        <v>5184</v>
      </c>
      <c r="L77" s="17">
        <v>0.57185974673344198</v>
      </c>
      <c r="M77" s="17">
        <v>10975.707</v>
      </c>
      <c r="N77" s="35">
        <v>3788000</v>
      </c>
      <c r="O77" s="9">
        <v>0.373</v>
      </c>
      <c r="P77" s="34">
        <v>2.6219999999999999</v>
      </c>
      <c r="Q77" s="36">
        <v>7.980000000000001E-2</v>
      </c>
      <c r="R77" s="38">
        <v>0.23</v>
      </c>
      <c r="S77" t="s">
        <v>232</v>
      </c>
      <c r="T77" s="37">
        <v>3.1258722998577085E-2</v>
      </c>
      <c r="U77">
        <v>11036.807386838571</v>
      </c>
    </row>
    <row r="78" spans="1:21" x14ac:dyDescent="0.25">
      <c r="A78" t="s">
        <v>164</v>
      </c>
      <c r="B78" t="s">
        <v>165</v>
      </c>
      <c r="C78" t="s">
        <v>19</v>
      </c>
      <c r="D78" t="s">
        <v>16</v>
      </c>
      <c r="E78" s="32">
        <v>6.02046384740876E-2</v>
      </c>
      <c r="F78" s="32">
        <v>0.30133829422952396</v>
      </c>
      <c r="G78" s="33">
        <v>1.8216037050978486E-4</v>
      </c>
      <c r="H78" s="32">
        <v>2.2722000000000003E-2</v>
      </c>
      <c r="I78" s="34" t="s">
        <v>232</v>
      </c>
      <c r="J78">
        <v>7615272</v>
      </c>
      <c r="K78">
        <v>21600000</v>
      </c>
      <c r="L78" s="17">
        <v>2359.88033946206</v>
      </c>
      <c r="M78" s="17">
        <v>20507860.888999999</v>
      </c>
      <c r="N78" s="35">
        <v>6907000</v>
      </c>
      <c r="O78" s="9">
        <v>0.222</v>
      </c>
      <c r="P78" s="34">
        <v>3.0830000000000002</v>
      </c>
      <c r="Q78" s="36">
        <v>6.3E-2</v>
      </c>
      <c r="R78" s="38">
        <v>0.22600000000000001</v>
      </c>
      <c r="S78" t="s">
        <v>232</v>
      </c>
      <c r="T78" s="37">
        <v>3.1339010546064396E-2</v>
      </c>
      <c r="U78">
        <v>4402.7591593672778</v>
      </c>
    </row>
    <row r="79" spans="1:21" x14ac:dyDescent="0.25">
      <c r="A79" t="s">
        <v>166</v>
      </c>
      <c r="B79" t="s">
        <v>167</v>
      </c>
      <c r="C79" t="s">
        <v>10</v>
      </c>
      <c r="D79" t="s">
        <v>16</v>
      </c>
      <c r="E79" s="32">
        <v>6.8251442871407234E-2</v>
      </c>
      <c r="F79" s="32">
        <v>0.27895617986229898</v>
      </c>
      <c r="G79" s="33">
        <v>1.223022703319691E-4</v>
      </c>
      <c r="H79" s="32">
        <v>2.0601999999999999E-2</v>
      </c>
      <c r="I79" s="34">
        <v>4</v>
      </c>
      <c r="J79">
        <v>3632.7257804663031</v>
      </c>
      <c r="K79">
        <v>9000</v>
      </c>
      <c r="L79" s="17">
        <v>1.5491354825603301</v>
      </c>
      <c r="M79" s="17">
        <v>20470.763999999999</v>
      </c>
      <c r="N79" s="35">
        <v>31424000</v>
      </c>
      <c r="O79" s="9">
        <v>0.33200000000000002</v>
      </c>
      <c r="P79" s="34">
        <v>2.5990000000000002</v>
      </c>
      <c r="Q79" s="36">
        <v>9.6999999999999989E-2</v>
      </c>
      <c r="R79" s="38">
        <v>0.22699999999999998</v>
      </c>
      <c r="S79">
        <v>4</v>
      </c>
      <c r="T79" s="37">
        <v>3.2345993341520947E-2</v>
      </c>
      <c r="U79">
        <v>6659.8064089689342</v>
      </c>
    </row>
    <row r="80" spans="1:21" x14ac:dyDescent="0.25">
      <c r="A80" t="s">
        <v>168</v>
      </c>
      <c r="B80" t="s">
        <v>169</v>
      </c>
      <c r="C80" t="s">
        <v>19</v>
      </c>
      <c r="D80" t="s">
        <v>43</v>
      </c>
      <c r="E80" s="32">
        <v>4.5796451905197599E-2</v>
      </c>
      <c r="F80" s="32">
        <v>0.31948535539860989</v>
      </c>
      <c r="G80" s="33">
        <v>3.2064706482246946E-4</v>
      </c>
      <c r="H80" s="32">
        <v>2.4606000000000003E-2</v>
      </c>
      <c r="I80" s="34" t="s">
        <v>232</v>
      </c>
      <c r="J80">
        <v>10969</v>
      </c>
      <c r="K80">
        <v>145857.59999999998</v>
      </c>
      <c r="L80" s="17">
        <v>18.299084228285999</v>
      </c>
      <c r="M80" s="17">
        <v>128890.16899999999</v>
      </c>
      <c r="N80" s="35">
        <v>100096496</v>
      </c>
      <c r="O80" s="9">
        <v>0.28499999999999998</v>
      </c>
      <c r="P80" s="34">
        <v>3.27</v>
      </c>
      <c r="Q80" s="36">
        <v>0.37609999999999999</v>
      </c>
      <c r="R80" s="38">
        <v>0.2523319</v>
      </c>
      <c r="S80" s="39" t="s">
        <v>232</v>
      </c>
      <c r="T80" s="37">
        <v>3.3065791577731471E-2</v>
      </c>
      <c r="U80">
        <v>2764.5847816415799</v>
      </c>
    </row>
    <row r="81" spans="1:21" x14ac:dyDescent="0.25">
      <c r="A81" t="s">
        <v>170</v>
      </c>
      <c r="B81" t="s">
        <v>171</v>
      </c>
      <c r="C81" t="s">
        <v>6</v>
      </c>
      <c r="D81" t="s">
        <v>13</v>
      </c>
      <c r="E81" s="32">
        <v>2.7898563145572014E-2</v>
      </c>
      <c r="F81" s="32">
        <v>0.41052016483506071</v>
      </c>
      <c r="G81" s="33">
        <v>8.3572188253944126E-4</v>
      </c>
      <c r="H81" s="32">
        <v>3.1529000000000001E-2</v>
      </c>
      <c r="I81" s="34">
        <v>4.8</v>
      </c>
      <c r="J81">
        <v>167343.68791922781</v>
      </c>
      <c r="K81">
        <v>26004</v>
      </c>
      <c r="L81" s="17">
        <v>286.14293141989702</v>
      </c>
      <c r="M81" s="17">
        <v>524557.76</v>
      </c>
      <c r="N81" s="35">
        <v>12100049</v>
      </c>
      <c r="O81" s="9">
        <v>4.7E-2</v>
      </c>
      <c r="P81" s="34">
        <v>5.13</v>
      </c>
      <c r="Q81" s="36">
        <v>0.80659999999999998</v>
      </c>
      <c r="R81" s="38">
        <v>0.44900000000000001</v>
      </c>
      <c r="S81">
        <v>4.8</v>
      </c>
      <c r="T81" s="37">
        <v>3.4761425742759984E-2</v>
      </c>
      <c r="U81">
        <v>632.75708639356014</v>
      </c>
    </row>
    <row r="82" spans="1:21" x14ac:dyDescent="0.25">
      <c r="A82" t="s">
        <v>172</v>
      </c>
      <c r="B82" t="s">
        <v>173</v>
      </c>
      <c r="C82" t="s">
        <v>19</v>
      </c>
      <c r="D82" t="s">
        <v>13</v>
      </c>
      <c r="E82" s="32">
        <v>2.9335249618405359E-2</v>
      </c>
      <c r="F82" s="32">
        <v>0.43762096169459036</v>
      </c>
      <c r="G82" s="33">
        <v>5.3889750249645784E-4</v>
      </c>
      <c r="H82" s="32">
        <v>3.7404000000000007E-2</v>
      </c>
      <c r="I82" s="34">
        <v>9</v>
      </c>
      <c r="J82">
        <v>413029.82819473208</v>
      </c>
      <c r="K82">
        <v>434928</v>
      </c>
      <c r="L82" s="17">
        <v>226.13899016676501</v>
      </c>
      <c r="M82" s="17">
        <v>612363.52599999995</v>
      </c>
      <c r="N82" s="35">
        <v>14548171</v>
      </c>
      <c r="O82" s="9">
        <v>0.23499999999999999</v>
      </c>
      <c r="P82" s="34">
        <v>5.1109999999999998</v>
      </c>
      <c r="Q82" s="36">
        <v>0.66260000000000008</v>
      </c>
      <c r="R82" s="38">
        <v>0.46700000000000003</v>
      </c>
      <c r="S82">
        <v>9</v>
      </c>
      <c r="T82" s="37">
        <v>3.2275508823275914E-2</v>
      </c>
      <c r="U82">
        <v>1071.9173840485332</v>
      </c>
    </row>
    <row r="83" spans="1:21" x14ac:dyDescent="0.25">
      <c r="A83" t="s">
        <v>174</v>
      </c>
      <c r="B83" t="s">
        <v>175</v>
      </c>
      <c r="C83" t="s">
        <v>6</v>
      </c>
      <c r="D83" t="s">
        <v>13</v>
      </c>
      <c r="E83" s="32">
        <v>2.6694884261784544E-2</v>
      </c>
      <c r="F83" s="32">
        <v>0.42362932778609746</v>
      </c>
      <c r="G83" s="33">
        <v>2.5999878133151294E-3</v>
      </c>
      <c r="H83" s="32">
        <v>3.6018999999999995E-2</v>
      </c>
      <c r="I83" s="34">
        <v>7.96</v>
      </c>
      <c r="J83">
        <v>2119137.8595106946</v>
      </c>
      <c r="K83">
        <v>6000000</v>
      </c>
      <c r="L83" s="17">
        <v>1762.5177721909799</v>
      </c>
      <c r="M83" s="17">
        <v>2252785.747</v>
      </c>
      <c r="N83" s="35">
        <v>6205382</v>
      </c>
      <c r="O83" s="9">
        <v>9.0000000000000011E-3</v>
      </c>
      <c r="P83" s="34">
        <v>5.1639999999999997</v>
      </c>
      <c r="Q83" s="36">
        <v>0.79959999999999998</v>
      </c>
      <c r="R83" s="38">
        <v>0.52900000000000003</v>
      </c>
      <c r="S83">
        <v>7.96</v>
      </c>
      <c r="T83" s="37">
        <v>3.7724134945140327E-2</v>
      </c>
      <c r="U83">
        <v>809.11907348985335</v>
      </c>
    </row>
    <row r="84" spans="1:21" x14ac:dyDescent="0.25">
      <c r="A84" t="s">
        <v>176</v>
      </c>
      <c r="B84" t="s">
        <v>177</v>
      </c>
      <c r="C84" t="s">
        <v>10</v>
      </c>
      <c r="D84" t="s">
        <v>13</v>
      </c>
      <c r="E84" s="32">
        <v>5.0333612856545758E-2</v>
      </c>
      <c r="F84" s="32">
        <v>0.29239229746241935</v>
      </c>
      <c r="G84" s="33">
        <v>2.4152116956681273E-3</v>
      </c>
      <c r="H84" s="32">
        <v>2.1808000000000001E-2</v>
      </c>
      <c r="I84" s="34">
        <v>3.8</v>
      </c>
      <c r="J84">
        <v>8735.5984380369264</v>
      </c>
      <c r="K84">
        <v>29688</v>
      </c>
      <c r="L84" s="17">
        <v>5.3883071129578202</v>
      </c>
      <c r="M84" s="17">
        <v>77321.540999999997</v>
      </c>
      <c r="N84" s="35">
        <v>53139528.000000007</v>
      </c>
      <c r="O84" s="9">
        <v>0.92599999999999993</v>
      </c>
      <c r="P84" s="34">
        <v>2.5499999999999998</v>
      </c>
      <c r="Q84" s="36">
        <v>0.3468</v>
      </c>
      <c r="R84" s="38">
        <v>0.53799999999999992</v>
      </c>
      <c r="S84">
        <v>3.8</v>
      </c>
      <c r="T84" s="37">
        <v>3.8992141533002143E-2</v>
      </c>
      <c r="U84">
        <v>6617.9116088224837</v>
      </c>
    </row>
    <row r="85" spans="1:21" x14ac:dyDescent="0.25">
      <c r="A85" t="s">
        <v>178</v>
      </c>
      <c r="B85" t="s">
        <v>179</v>
      </c>
      <c r="C85" t="s">
        <v>19</v>
      </c>
      <c r="D85" t="s">
        <v>7</v>
      </c>
      <c r="E85" s="32">
        <v>9.3032491898386666E-2</v>
      </c>
      <c r="F85" s="32">
        <v>0.24573833177005466</v>
      </c>
      <c r="G85" s="33">
        <v>1.0803658551135051E-4</v>
      </c>
      <c r="H85" s="32">
        <v>1.6657000000000002E-2</v>
      </c>
      <c r="I85" s="34" t="s">
        <v>232</v>
      </c>
      <c r="J85">
        <v>48403.240267210844</v>
      </c>
      <c r="K85">
        <v>70656</v>
      </c>
      <c r="L85" s="17">
        <v>44.596737463264802</v>
      </c>
      <c r="M85" s="17">
        <v>500441.22499999998</v>
      </c>
      <c r="N85" s="35">
        <v>21445775</v>
      </c>
      <c r="O85" s="9">
        <v>0.17100000000000001</v>
      </c>
      <c r="P85" s="34">
        <v>2.3130000000000002</v>
      </c>
      <c r="Q85" s="36">
        <v>0.1399</v>
      </c>
      <c r="R85" s="38">
        <v>6.7000000000000004E-2</v>
      </c>
      <c r="S85" t="s">
        <v>232</v>
      </c>
      <c r="T85" s="37">
        <v>3.4722908480395172E-2</v>
      </c>
      <c r="U85">
        <v>3279.8913897261241</v>
      </c>
    </row>
    <row r="86" spans="1:21" x14ac:dyDescent="0.25">
      <c r="A86" t="s">
        <v>180</v>
      </c>
      <c r="B86" t="s">
        <v>181</v>
      </c>
      <c r="C86" t="s">
        <v>10</v>
      </c>
      <c r="D86" t="s">
        <v>16</v>
      </c>
      <c r="E86" s="32">
        <v>8.997345931599629E-2</v>
      </c>
      <c r="F86" s="32">
        <v>0.23125530408272479</v>
      </c>
      <c r="G86" s="33">
        <v>1.2168148388267961E-4</v>
      </c>
      <c r="H86" s="32">
        <v>1.6341999999999999E-2</v>
      </c>
      <c r="I86" s="34" t="s">
        <v>232</v>
      </c>
      <c r="J86">
        <v>6734.6451485539428</v>
      </c>
      <c r="K86" t="s">
        <v>232</v>
      </c>
      <c r="L86" s="17">
        <v>1.9238093233840701</v>
      </c>
      <c r="M86" s="17">
        <v>18877.155999999999</v>
      </c>
      <c r="N86" s="35">
        <v>170000</v>
      </c>
      <c r="O86" s="9">
        <v>0.26500000000000001</v>
      </c>
      <c r="P86" s="34">
        <v>2.04</v>
      </c>
      <c r="Q86" s="36" t="s">
        <v>232</v>
      </c>
      <c r="R86" s="36" t="s">
        <v>232</v>
      </c>
      <c r="S86" t="s">
        <v>232</v>
      </c>
      <c r="T86" s="41" t="s">
        <v>232</v>
      </c>
      <c r="U86">
        <v>7308.9389115350168</v>
      </c>
    </row>
    <row r="87" spans="1:21" x14ac:dyDescent="0.25">
      <c r="A87" t="s">
        <v>182</v>
      </c>
      <c r="B87" t="s">
        <v>183</v>
      </c>
      <c r="C87" t="s">
        <v>10</v>
      </c>
      <c r="D87" t="s">
        <v>16</v>
      </c>
      <c r="E87" s="32">
        <v>7.3322248816941035E-2</v>
      </c>
      <c r="F87" s="32">
        <v>0.24529060313168041</v>
      </c>
      <c r="G87" s="33">
        <v>1.5217172369154903E-4</v>
      </c>
      <c r="H87" s="32">
        <v>1.7037E-2</v>
      </c>
      <c r="I87" s="34" t="s">
        <v>232</v>
      </c>
      <c r="J87">
        <v>6534.6203712128108</v>
      </c>
      <c r="K87" t="s">
        <v>232</v>
      </c>
      <c r="L87" s="17">
        <v>1.6785225181917101</v>
      </c>
      <c r="M87" s="17">
        <v>19512.803</v>
      </c>
      <c r="N87" s="35">
        <v>110000</v>
      </c>
      <c r="O87" s="9">
        <v>0.7659999999999999</v>
      </c>
      <c r="P87" s="34">
        <v>2.1320000000000001</v>
      </c>
      <c r="Q87" s="36" t="s">
        <v>232</v>
      </c>
      <c r="R87" s="36" t="s">
        <v>232</v>
      </c>
      <c r="S87" t="s">
        <v>232</v>
      </c>
      <c r="T87" s="41" t="s">
        <v>232</v>
      </c>
      <c r="U87">
        <v>6633.7720969119937</v>
      </c>
    </row>
    <row r="88" spans="1:21" x14ac:dyDescent="0.25">
      <c r="A88" t="s">
        <v>184</v>
      </c>
      <c r="B88" t="s">
        <v>185</v>
      </c>
      <c r="C88" t="s">
        <v>19</v>
      </c>
      <c r="D88" t="s">
        <v>13</v>
      </c>
      <c r="E88" s="32">
        <v>3.3280450530462635E-2</v>
      </c>
      <c r="F88" s="32">
        <v>0.4050326281558374</v>
      </c>
      <c r="G88" s="33">
        <v>6.5655059569318087E-4</v>
      </c>
      <c r="H88" s="32">
        <v>3.3456E-2</v>
      </c>
      <c r="I88" s="34">
        <v>6.29</v>
      </c>
      <c r="J88">
        <v>2142.6244884478065</v>
      </c>
      <c r="K88">
        <v>5100</v>
      </c>
      <c r="L88" s="17">
        <v>2.6445348831353601</v>
      </c>
      <c r="M88" s="17">
        <v>6548.1049999999996</v>
      </c>
      <c r="N88" s="35">
        <v>38764089.999999993</v>
      </c>
      <c r="O88" s="9">
        <v>4.5999999999999999E-2</v>
      </c>
      <c r="P88" s="34">
        <v>4.83</v>
      </c>
      <c r="Q88" s="36">
        <v>0.38939999999999997</v>
      </c>
      <c r="R88" s="38">
        <v>0.46500000000000002</v>
      </c>
      <c r="S88">
        <v>6.29</v>
      </c>
      <c r="T88" s="37">
        <v>3.5743159378336727E-2</v>
      </c>
      <c r="U88">
        <v>1752.9041482724399</v>
      </c>
    </row>
    <row r="89" spans="1:21" x14ac:dyDescent="0.25">
      <c r="A89" t="s">
        <v>186</v>
      </c>
      <c r="B89" t="s">
        <v>187</v>
      </c>
      <c r="C89" t="s">
        <v>10</v>
      </c>
      <c r="D89" t="s">
        <v>16</v>
      </c>
      <c r="E89" s="32">
        <v>6.8857682213729968E-2</v>
      </c>
      <c r="F89" s="32">
        <v>0.2678189603572908</v>
      </c>
      <c r="G89" s="33">
        <v>2.1718302124988154E-4</v>
      </c>
      <c r="H89" s="32">
        <v>1.9165999999999999E-2</v>
      </c>
      <c r="I89" s="34" t="s">
        <v>232</v>
      </c>
      <c r="J89" t="s">
        <v>232</v>
      </c>
      <c r="K89">
        <v>7200</v>
      </c>
      <c r="L89" s="17">
        <v>1.92001427683931</v>
      </c>
      <c r="M89" s="17">
        <v>38124.872000000003</v>
      </c>
      <c r="N89" s="35">
        <v>560000</v>
      </c>
      <c r="O89" s="9">
        <v>0</v>
      </c>
      <c r="P89" s="34">
        <v>2.42</v>
      </c>
      <c r="Q89" s="36" t="s">
        <v>232</v>
      </c>
      <c r="R89" s="36" t="s">
        <v>232</v>
      </c>
      <c r="S89" t="s">
        <v>232</v>
      </c>
      <c r="T89" s="37">
        <v>3.7442650523062143E-2</v>
      </c>
      <c r="U89">
        <v>9699.8737027219668</v>
      </c>
    </row>
    <row r="90" spans="1:21" x14ac:dyDescent="0.25">
      <c r="A90" t="s">
        <v>188</v>
      </c>
      <c r="B90" t="s">
        <v>189</v>
      </c>
      <c r="C90" t="s">
        <v>19</v>
      </c>
      <c r="D90" t="s">
        <v>13</v>
      </c>
      <c r="E90" s="32">
        <v>3.5828340986969506E-2</v>
      </c>
      <c r="F90" s="32">
        <v>0.37354949998834464</v>
      </c>
      <c r="G90" s="33">
        <v>4.4358659418822968E-3</v>
      </c>
      <c r="H90" s="32">
        <v>3.0472000000000003E-2</v>
      </c>
      <c r="I90" s="34">
        <v>3.9785244704163625</v>
      </c>
      <c r="J90">
        <v>7351.8833269175484</v>
      </c>
      <c r="K90">
        <v>7884</v>
      </c>
      <c r="L90" s="17">
        <v>4.5508994155624301</v>
      </c>
      <c r="M90" s="17">
        <v>33328.370999999999</v>
      </c>
      <c r="N90" s="35">
        <v>1267704.0000000007</v>
      </c>
      <c r="O90" s="9">
        <v>0.86</v>
      </c>
      <c r="P90" s="34">
        <v>3.75</v>
      </c>
      <c r="Q90" s="36">
        <v>0.63119999999999998</v>
      </c>
      <c r="R90" s="38">
        <v>0.63</v>
      </c>
      <c r="S90">
        <v>3.9785244704163625</v>
      </c>
      <c r="T90" s="37">
        <v>3.8764877136820301E-2</v>
      </c>
      <c r="U90">
        <v>3034.2231842349001</v>
      </c>
    </row>
    <row r="91" spans="1:21" x14ac:dyDescent="0.25">
      <c r="A91" t="s">
        <v>190</v>
      </c>
      <c r="B91" t="s">
        <v>191</v>
      </c>
      <c r="C91" t="s">
        <v>6</v>
      </c>
      <c r="D91" t="s">
        <v>20</v>
      </c>
      <c r="E91" s="32">
        <v>3.0062881291887111E-2</v>
      </c>
      <c r="F91" s="32">
        <v>0.34837544381506169</v>
      </c>
      <c r="G91" s="33">
        <v>2.5647292813360111E-4</v>
      </c>
      <c r="H91" s="32">
        <v>3.0671E-2</v>
      </c>
      <c r="I91" s="34" t="s">
        <v>232</v>
      </c>
      <c r="J91" t="s">
        <v>232</v>
      </c>
      <c r="K91">
        <v>3000</v>
      </c>
      <c r="L91" s="17">
        <v>2.0430555885836901</v>
      </c>
      <c r="M91" s="17">
        <v>7251.085</v>
      </c>
      <c r="N91" s="35">
        <v>8408947</v>
      </c>
      <c r="O91" s="9">
        <v>0.80200000000000005</v>
      </c>
      <c r="P91" s="34">
        <v>3.68</v>
      </c>
      <c r="Q91" s="36">
        <v>0.23430000000000001</v>
      </c>
      <c r="R91" s="38">
        <v>0.32</v>
      </c>
      <c r="S91" s="39" t="s">
        <v>232</v>
      </c>
      <c r="T91" s="37">
        <v>2.8032630108274007E-2</v>
      </c>
      <c r="U91">
        <v>1036.5832758697325</v>
      </c>
    </row>
    <row r="92" spans="1:21" x14ac:dyDescent="0.25">
      <c r="A92" t="s">
        <v>192</v>
      </c>
      <c r="B92" t="s">
        <v>193</v>
      </c>
      <c r="C92" t="s">
        <v>6</v>
      </c>
      <c r="D92" t="s">
        <v>13</v>
      </c>
      <c r="E92" s="32">
        <v>3.2019684902419021E-2</v>
      </c>
      <c r="F92" s="32">
        <v>0.45198693034391724</v>
      </c>
      <c r="G92" s="33">
        <v>1.7203726948186611E-3</v>
      </c>
      <c r="H92" s="32">
        <v>3.9149000000000003E-2</v>
      </c>
      <c r="I92" s="34">
        <v>5.03</v>
      </c>
      <c r="J92">
        <v>507751.39769202989</v>
      </c>
      <c r="K92">
        <v>1200000</v>
      </c>
      <c r="L92" s="17">
        <v>622.14711000693205</v>
      </c>
      <c r="M92" s="17">
        <v>1237450.45</v>
      </c>
      <c r="N92" s="35">
        <v>50757459</v>
      </c>
      <c r="O92" s="9">
        <v>3.2000000000000001E-2</v>
      </c>
      <c r="P92" s="34">
        <v>5.5789999999999997</v>
      </c>
      <c r="Q92" s="36">
        <v>0.7609999999999999</v>
      </c>
      <c r="R92" s="38">
        <v>0.28199999999999997</v>
      </c>
      <c r="S92">
        <v>5.03</v>
      </c>
      <c r="T92" s="41" t="s">
        <v>232</v>
      </c>
      <c r="U92">
        <v>694.77116667647795</v>
      </c>
    </row>
    <row r="93" spans="1:21" x14ac:dyDescent="0.25">
      <c r="A93" t="s">
        <v>194</v>
      </c>
      <c r="B93" t="s">
        <v>195</v>
      </c>
      <c r="C93" t="s">
        <v>10</v>
      </c>
      <c r="D93" t="s">
        <v>43</v>
      </c>
      <c r="E93" s="32">
        <v>0.10471870401249661</v>
      </c>
      <c r="F93" s="32">
        <v>0.17710771815843643</v>
      </c>
      <c r="G93" s="33">
        <v>1.1611976910237737E-4</v>
      </c>
      <c r="H93" s="32">
        <v>1.1537E-2</v>
      </c>
      <c r="I93" s="34">
        <v>3.2400446386196244</v>
      </c>
      <c r="J93">
        <v>23522.458620082809</v>
      </c>
      <c r="K93">
        <v>93600</v>
      </c>
      <c r="L93" s="17">
        <v>12.3383050866591</v>
      </c>
      <c r="M93" s="17">
        <v>217410.22500000001</v>
      </c>
      <c r="N93" s="35">
        <v>67222972</v>
      </c>
      <c r="O93" s="9">
        <v>0.81700000000000006</v>
      </c>
      <c r="P93" s="34">
        <v>1.4890000000000001</v>
      </c>
      <c r="Q93" s="36">
        <v>1.23E-2</v>
      </c>
      <c r="R93" s="38">
        <v>0.105</v>
      </c>
      <c r="S93">
        <v>3.2400446386196244</v>
      </c>
      <c r="T93" s="37">
        <v>3.4010311711974814E-2</v>
      </c>
      <c r="U93">
        <v>5778.9772160015846</v>
      </c>
    </row>
    <row r="94" spans="1:21" x14ac:dyDescent="0.25">
      <c r="A94" t="s">
        <v>196</v>
      </c>
      <c r="B94" t="s">
        <v>197</v>
      </c>
      <c r="C94" t="s">
        <v>19</v>
      </c>
      <c r="D94" t="s">
        <v>43</v>
      </c>
      <c r="E94" s="32">
        <v>5.5800939426806084E-2</v>
      </c>
      <c r="F94" s="32">
        <v>0.42411026659295309</v>
      </c>
      <c r="G94" s="33">
        <v>4.5292855328181702E-4</v>
      </c>
      <c r="H94" s="32">
        <v>3.6729999999999999E-2</v>
      </c>
      <c r="I94" s="34">
        <v>3.2400446386196244</v>
      </c>
      <c r="J94">
        <v>489.83630396364555</v>
      </c>
      <c r="K94">
        <v>1380</v>
      </c>
      <c r="L94" s="17">
        <v>0.52494754371979002</v>
      </c>
      <c r="M94" s="17">
        <v>1013.189</v>
      </c>
      <c r="N94" s="35">
        <v>1152439</v>
      </c>
      <c r="O94" s="9">
        <v>1</v>
      </c>
      <c r="P94" s="34">
        <v>6.53</v>
      </c>
      <c r="Q94" s="36">
        <v>0.80049999999999999</v>
      </c>
      <c r="R94" s="36">
        <v>0.499</v>
      </c>
      <c r="S94" s="39">
        <v>3.2400446386196244</v>
      </c>
      <c r="T94" s="37">
        <v>3.3253820859700835E-2</v>
      </c>
      <c r="U94">
        <v>1370.674524634798</v>
      </c>
    </row>
    <row r="95" spans="1:21" x14ac:dyDescent="0.25">
      <c r="A95" t="s">
        <v>198</v>
      </c>
      <c r="B95" t="s">
        <v>199</v>
      </c>
      <c r="C95" t="s">
        <v>6</v>
      </c>
      <c r="D95" t="s">
        <v>13</v>
      </c>
      <c r="E95" s="32">
        <v>2.764772995784295E-2</v>
      </c>
      <c r="F95" s="32">
        <v>0.42239127297976692</v>
      </c>
      <c r="G95" s="33">
        <v>1.2048492123805468E-3</v>
      </c>
      <c r="H95" s="32">
        <v>3.5649E-2</v>
      </c>
      <c r="I95" s="34">
        <v>9.77</v>
      </c>
      <c r="J95">
        <v>351014.72116803989</v>
      </c>
      <c r="K95">
        <v>336000</v>
      </c>
      <c r="L95" s="17">
        <v>219.744434143229</v>
      </c>
      <c r="M95" s="17">
        <v>279671.94</v>
      </c>
      <c r="N95" s="35">
        <v>6993244.0000000009</v>
      </c>
      <c r="O95" s="9">
        <v>0.109</v>
      </c>
      <c r="P95" s="34">
        <v>4.8920000000000003</v>
      </c>
      <c r="Q95" s="36">
        <v>0.74540000000000006</v>
      </c>
      <c r="R95" s="38">
        <v>0.55100000000000005</v>
      </c>
      <c r="S95">
        <v>9.77</v>
      </c>
      <c r="T95" s="37">
        <v>3.4957633663832005E-2</v>
      </c>
      <c r="U95">
        <v>636.436450003819</v>
      </c>
    </row>
    <row r="96" spans="1:21" x14ac:dyDescent="0.25">
      <c r="A96" t="s">
        <v>200</v>
      </c>
      <c r="B96" t="s">
        <v>201</v>
      </c>
      <c r="C96" t="s">
        <v>10</v>
      </c>
      <c r="D96" t="s">
        <v>244</v>
      </c>
      <c r="E96" s="32">
        <v>7.592090463155006E-2</v>
      </c>
      <c r="F96" s="32">
        <v>0.23356736902848643</v>
      </c>
      <c r="G96" s="33">
        <v>5.3332539253939737E-5</v>
      </c>
      <c r="H96" s="32">
        <v>1.8940000000000002E-2</v>
      </c>
      <c r="I96" s="34">
        <v>5.49</v>
      </c>
      <c r="J96">
        <v>1500.5635912674052</v>
      </c>
      <c r="K96">
        <v>3480</v>
      </c>
      <c r="L96" s="17">
        <v>0.65628399816513205</v>
      </c>
      <c r="M96" s="17">
        <v>8716.4609999999993</v>
      </c>
      <c r="N96" s="35">
        <v>11116898.999999998</v>
      </c>
      <c r="O96" s="9">
        <v>0.68799999999999994</v>
      </c>
      <c r="P96" s="34">
        <v>2.0529999999999999</v>
      </c>
      <c r="Q96" s="36">
        <v>8.4000000000000005E-2</v>
      </c>
      <c r="R96" s="38">
        <v>0.155</v>
      </c>
      <c r="S96">
        <v>5.49</v>
      </c>
      <c r="T96" s="37">
        <v>3.112056704845401E-2</v>
      </c>
      <c r="U96">
        <v>4329.095731704685</v>
      </c>
    </row>
    <row r="97" spans="1:21" x14ac:dyDescent="0.25">
      <c r="A97" t="s">
        <v>202</v>
      </c>
      <c r="B97" t="s">
        <v>203</v>
      </c>
      <c r="C97" t="s">
        <v>10</v>
      </c>
      <c r="D97" t="s">
        <v>20</v>
      </c>
      <c r="E97" s="32">
        <v>7.5386975514019253E-2</v>
      </c>
      <c r="F97" s="32">
        <v>0.25670507766841077</v>
      </c>
      <c r="G97" s="33">
        <v>9.022479781159715E-5</v>
      </c>
      <c r="H97" s="32">
        <v>1.7624999999999998E-2</v>
      </c>
      <c r="I97" s="34">
        <v>0</v>
      </c>
      <c r="J97">
        <v>6158.2350672645734</v>
      </c>
      <c r="K97">
        <v>12264</v>
      </c>
      <c r="L97" s="17">
        <v>1.162952</v>
      </c>
      <c r="M97" s="17">
        <v>23982.931</v>
      </c>
      <c r="N97" s="35">
        <v>75837020</v>
      </c>
      <c r="O97" s="9">
        <v>0.88099999999999989</v>
      </c>
      <c r="P97" s="34">
        <v>2.161</v>
      </c>
      <c r="Q97" s="36">
        <v>3.1E-2</v>
      </c>
      <c r="R97" s="38">
        <v>1.6E-2</v>
      </c>
      <c r="S97" s="39">
        <v>0</v>
      </c>
      <c r="T97" s="37">
        <v>3.3585449678459209E-2</v>
      </c>
      <c r="U97">
        <v>10945.923587973968</v>
      </c>
    </row>
    <row r="98" spans="1:21" x14ac:dyDescent="0.25">
      <c r="A98" t="s">
        <v>204</v>
      </c>
      <c r="B98" t="s">
        <v>205</v>
      </c>
      <c r="C98" t="s">
        <v>10</v>
      </c>
      <c r="D98" t="s">
        <v>20</v>
      </c>
      <c r="E98" s="32">
        <v>4.1550742886110367E-2</v>
      </c>
      <c r="F98" s="32">
        <v>0.28224014804498077</v>
      </c>
      <c r="G98" s="33">
        <v>3.4335029527762838E-4</v>
      </c>
      <c r="H98" s="32">
        <v>2.2159999999999999E-2</v>
      </c>
      <c r="I98" s="34" t="s">
        <v>232</v>
      </c>
      <c r="J98">
        <v>4676.7180616740088</v>
      </c>
      <c r="K98">
        <v>6420</v>
      </c>
      <c r="L98" s="17">
        <v>1.6634677690211299</v>
      </c>
      <c r="M98" s="17">
        <v>27816.874</v>
      </c>
      <c r="N98" s="35">
        <v>5307171</v>
      </c>
      <c r="O98" s="9">
        <v>0</v>
      </c>
      <c r="P98" s="34">
        <v>2.4990000000000001</v>
      </c>
      <c r="Q98" s="36" t="s">
        <v>232</v>
      </c>
      <c r="R98" s="36" t="s">
        <v>232</v>
      </c>
      <c r="S98" t="s">
        <v>232</v>
      </c>
      <c r="T98" s="37">
        <v>3.0820934883719113E-2</v>
      </c>
      <c r="U98">
        <v>7986.6988837142799</v>
      </c>
    </row>
    <row r="99" spans="1:21" x14ac:dyDescent="0.25">
      <c r="A99" t="s">
        <v>206</v>
      </c>
      <c r="B99" t="s">
        <v>207</v>
      </c>
      <c r="C99" t="s">
        <v>6</v>
      </c>
      <c r="D99" t="s">
        <v>13</v>
      </c>
      <c r="E99" s="32">
        <v>2.4888898020907355E-2</v>
      </c>
      <c r="F99" s="32">
        <v>0.48090655904867502</v>
      </c>
      <c r="G99" s="33">
        <v>3.6810887771229666E-3</v>
      </c>
      <c r="H99" s="32">
        <v>4.3101999999999994E-2</v>
      </c>
      <c r="I99" s="34">
        <v>4.8469011528652484</v>
      </c>
      <c r="J99">
        <v>682471.34475475247</v>
      </c>
      <c r="K99">
        <v>72000</v>
      </c>
      <c r="L99" s="17">
        <v>1024.1330197899499</v>
      </c>
      <c r="M99" s="17">
        <v>1555811.926</v>
      </c>
      <c r="N99" s="35">
        <v>38844624</v>
      </c>
      <c r="O99" s="9">
        <v>6.6000000000000003E-2</v>
      </c>
      <c r="P99" s="34">
        <v>6.38</v>
      </c>
      <c r="Q99" s="36">
        <v>0.63029999999999997</v>
      </c>
      <c r="R99" s="38">
        <v>0.19500000000000001</v>
      </c>
      <c r="S99">
        <v>4.8469011528652484</v>
      </c>
      <c r="T99" s="37">
        <v>3.3089322749314275E-2</v>
      </c>
      <c r="U99">
        <v>571.67633850377899</v>
      </c>
    </row>
    <row r="100" spans="1:21" x14ac:dyDescent="0.25">
      <c r="A100" t="s">
        <v>208</v>
      </c>
      <c r="B100" t="s">
        <v>209</v>
      </c>
      <c r="C100" t="s">
        <v>19</v>
      </c>
      <c r="D100" t="s">
        <v>20</v>
      </c>
      <c r="E100" s="32">
        <v>4.6577368288370974E-2</v>
      </c>
      <c r="F100" s="32">
        <v>0.28519917113720555</v>
      </c>
      <c r="G100" s="33">
        <v>2.315619442575551E-4</v>
      </c>
      <c r="H100" s="32">
        <v>2.2978999999999999E-2</v>
      </c>
      <c r="I100" s="34" t="s">
        <v>232</v>
      </c>
      <c r="J100" t="s">
        <v>232</v>
      </c>
      <c r="K100">
        <v>1420800</v>
      </c>
      <c r="L100" s="17">
        <v>845.12409614177898</v>
      </c>
      <c r="M100" s="17">
        <v>4870943.8439999996</v>
      </c>
      <c r="N100" s="35">
        <v>29324920</v>
      </c>
      <c r="O100" s="9">
        <v>0.98099999999999998</v>
      </c>
      <c r="P100" s="34">
        <v>2.4900000000000002</v>
      </c>
      <c r="Q100" s="36">
        <v>0.87819999999999998</v>
      </c>
      <c r="R100" s="36">
        <v>0.16</v>
      </c>
      <c r="S100" t="s">
        <v>232</v>
      </c>
      <c r="T100" s="37">
        <v>3.0154128196432945E-2</v>
      </c>
      <c r="U100">
        <v>1878.0949213018819</v>
      </c>
    </row>
    <row r="101" spans="1:21" x14ac:dyDescent="0.25">
      <c r="A101" t="s">
        <v>210</v>
      </c>
      <c r="B101" t="s">
        <v>211</v>
      </c>
      <c r="C101" t="s">
        <v>10</v>
      </c>
      <c r="D101" t="s">
        <v>16</v>
      </c>
      <c r="E101" s="32">
        <v>6.2669949800506747E-2</v>
      </c>
      <c r="F101" s="32">
        <v>0.28105412345723779</v>
      </c>
      <c r="G101" s="33">
        <v>1.3746516401592809E-4</v>
      </c>
      <c r="H101" s="32">
        <v>2.0473999999999999E-2</v>
      </c>
      <c r="I101" s="34" t="s">
        <v>232</v>
      </c>
      <c r="J101">
        <v>95241.455556613102</v>
      </c>
      <c r="K101">
        <v>89064</v>
      </c>
      <c r="L101" s="17">
        <v>4.0589226563898304</v>
      </c>
      <c r="M101" s="17">
        <v>103584.177</v>
      </c>
      <c r="N101" s="35">
        <v>30457000</v>
      </c>
      <c r="O101" s="9">
        <v>0.59399999999999997</v>
      </c>
      <c r="P101" s="34">
        <v>2.0179999999999998</v>
      </c>
      <c r="Q101" s="36">
        <v>0.14899999999999999</v>
      </c>
      <c r="R101" s="36">
        <v>0.32100000000000001</v>
      </c>
      <c r="S101" t="s">
        <v>232</v>
      </c>
      <c r="T101" s="37">
        <v>3.0706385372736449E-2</v>
      </c>
      <c r="U101">
        <v>14414.753526092252</v>
      </c>
    </row>
    <row r="102" spans="1:21" x14ac:dyDescent="0.25">
      <c r="A102" t="s">
        <v>212</v>
      </c>
      <c r="B102" t="s">
        <v>213</v>
      </c>
      <c r="C102" t="s">
        <v>19</v>
      </c>
      <c r="D102" t="s">
        <v>43</v>
      </c>
      <c r="E102" s="32">
        <v>6.7405069071810667E-2</v>
      </c>
      <c r="F102" s="32">
        <v>0.23089687449547255</v>
      </c>
      <c r="G102" s="33">
        <v>9.5086743720041421E-5</v>
      </c>
      <c r="H102" s="32">
        <v>1.8170000000000002E-2</v>
      </c>
      <c r="I102" s="34" t="s">
        <v>232</v>
      </c>
      <c r="J102">
        <v>9544289.7766315565</v>
      </c>
      <c r="K102">
        <v>28800000</v>
      </c>
      <c r="L102" s="17">
        <v>7710.4789253112504</v>
      </c>
      <c r="M102" s="17">
        <v>44078168.434</v>
      </c>
      <c r="N102" s="35">
        <v>92547959</v>
      </c>
      <c r="O102" s="9">
        <v>0.34499999999999997</v>
      </c>
      <c r="P102" s="34">
        <v>1.8859999999999999</v>
      </c>
      <c r="Q102" s="36">
        <v>0.1386</v>
      </c>
      <c r="R102" s="38">
        <v>0.13500000000000001</v>
      </c>
      <c r="S102" s="39" t="s">
        <v>232</v>
      </c>
      <c r="T102" s="37">
        <v>2.987515198918532E-2</v>
      </c>
      <c r="U102">
        <v>1910.5330726347361</v>
      </c>
    </row>
    <row r="103" spans="1:21" x14ac:dyDescent="0.25">
      <c r="A103" t="s">
        <v>214</v>
      </c>
      <c r="B103" t="s">
        <v>215</v>
      </c>
      <c r="C103" t="s">
        <v>19</v>
      </c>
      <c r="D103" t="s">
        <v>244</v>
      </c>
      <c r="E103" s="32">
        <v>2.7870155333803003E-2</v>
      </c>
      <c r="F103" s="32">
        <v>0.40263802298841145</v>
      </c>
      <c r="G103" s="33">
        <v>5.5209287113531602E-4</v>
      </c>
      <c r="H103" s="32">
        <v>3.243E-2</v>
      </c>
      <c r="I103" s="34" t="s">
        <v>232</v>
      </c>
      <c r="J103" t="s">
        <v>232</v>
      </c>
      <c r="K103" t="s">
        <v>232</v>
      </c>
      <c r="L103" s="17">
        <v>79.953898874984304</v>
      </c>
      <c r="M103" s="17">
        <v>433639.31199999998</v>
      </c>
      <c r="N103" s="35">
        <v>24968508</v>
      </c>
      <c r="O103" s="9">
        <v>8.5000000000000006E-2</v>
      </c>
      <c r="P103" s="34">
        <v>4.9139999999999997</v>
      </c>
      <c r="Q103" s="36" t="s">
        <v>232</v>
      </c>
      <c r="R103" s="36">
        <v>0.34799999999999998</v>
      </c>
      <c r="S103" t="s">
        <v>232</v>
      </c>
      <c r="T103" s="37">
        <v>3.3116462737235036E-2</v>
      </c>
      <c r="U103">
        <v>1473.0995637550839</v>
      </c>
    </row>
    <row r="104" spans="1:21" x14ac:dyDescent="0.25">
      <c r="A104" t="s">
        <v>216</v>
      </c>
      <c r="B104" t="s">
        <v>217</v>
      </c>
      <c r="C104" t="s">
        <v>19</v>
      </c>
      <c r="D104" t="s">
        <v>13</v>
      </c>
      <c r="E104" s="32">
        <v>2.9086342037854346E-2</v>
      </c>
      <c r="F104" s="32">
        <v>0.45914902428587817</v>
      </c>
      <c r="G104" s="33">
        <v>2.7737712736454782E-3</v>
      </c>
      <c r="H104" s="32">
        <v>4.0573999999999999E-2</v>
      </c>
      <c r="I104" s="34">
        <v>4.9000000000000004</v>
      </c>
      <c r="J104">
        <v>2366019.7904837267</v>
      </c>
      <c r="K104">
        <v>8400</v>
      </c>
      <c r="L104" s="17">
        <v>2.71330293045092</v>
      </c>
      <c r="M104" s="17">
        <v>9841242.8800000008</v>
      </c>
      <c r="N104" s="35">
        <v>15021001.999999998</v>
      </c>
      <c r="O104" s="9">
        <v>7.6999999999999999E-2</v>
      </c>
      <c r="P104" s="34">
        <v>5.9</v>
      </c>
      <c r="Q104" s="36">
        <v>0.78870000000000007</v>
      </c>
      <c r="R104" s="38">
        <v>0.60499999999999998</v>
      </c>
      <c r="S104">
        <v>4.9000000000000004</v>
      </c>
      <c r="T104" s="37">
        <v>3.3161434847361587E-2</v>
      </c>
      <c r="U104">
        <v>1539.6017313076989</v>
      </c>
    </row>
    <row r="105" spans="1:21" x14ac:dyDescent="0.25">
      <c r="A105" t="s">
        <v>218</v>
      </c>
      <c r="B105" t="s">
        <v>219</v>
      </c>
      <c r="C105" t="s">
        <v>6</v>
      </c>
      <c r="D105" t="s">
        <v>13</v>
      </c>
      <c r="E105" s="32">
        <v>2.9645284988525433E-2</v>
      </c>
      <c r="F105" s="32">
        <v>0.4160034342661752</v>
      </c>
      <c r="G105" s="33">
        <v>6.3847974802278325E-3</v>
      </c>
      <c r="H105" s="32">
        <v>3.4398000000000005E-2</v>
      </c>
      <c r="I105" s="34">
        <v>4.25</v>
      </c>
      <c r="J105">
        <v>1159.8000000000002</v>
      </c>
      <c r="K105" t="s">
        <v>232</v>
      </c>
      <c r="L105" s="17">
        <v>0.51978280062559501</v>
      </c>
      <c r="M105" s="17">
        <v>960.67</v>
      </c>
      <c r="N105" s="35">
        <v>14599325</v>
      </c>
      <c r="O105" s="9">
        <v>6.2E-2</v>
      </c>
      <c r="P105" s="34">
        <v>3.9</v>
      </c>
      <c r="Q105" s="36" t="s">
        <v>232</v>
      </c>
      <c r="R105" s="36">
        <v>0.72299999999999998</v>
      </c>
      <c r="S105">
        <v>4.25</v>
      </c>
      <c r="T105" s="37">
        <v>3.5728232696540185E-2</v>
      </c>
      <c r="U105">
        <v>904.75501530643032</v>
      </c>
    </row>
    <row r="106" spans="1:21" x14ac:dyDescent="0.25">
      <c r="E106" s="32"/>
      <c r="F106" s="32"/>
      <c r="G106" s="32"/>
      <c r="I106" s="32"/>
      <c r="M106" s="17"/>
    </row>
    <row r="107" spans="1:21" x14ac:dyDescent="0.25">
      <c r="E107" s="32"/>
      <c r="F107" s="32"/>
      <c r="G107" s="32"/>
      <c r="I107" s="32"/>
      <c r="M107" s="17"/>
    </row>
    <row r="108" spans="1:21" x14ac:dyDescent="0.25">
      <c r="E108" s="32"/>
      <c r="F108" s="32"/>
      <c r="G108" s="32"/>
      <c r="I108" s="32"/>
      <c r="M108" s="17"/>
    </row>
    <row r="109" spans="1:21" x14ac:dyDescent="0.25">
      <c r="E109" s="32"/>
      <c r="F109" s="32"/>
      <c r="G109" s="32"/>
      <c r="I109" s="32"/>
      <c r="M109" s="17"/>
    </row>
  </sheetData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1" manualBreakCount="1">
    <brk id="53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51"/>
  <sheetViews>
    <sheetView showGridLines="0" showRowColHeaders="0" tabSelected="1" zoomScale="55" zoomScaleNormal="55" workbookViewId="0">
      <selection activeCell="A52" sqref="A1:XFD1048576"/>
    </sheetView>
  </sheetViews>
  <sheetFormatPr defaultColWidth="0" defaultRowHeight="15.75" zeroHeight="1" x14ac:dyDescent="0.25"/>
  <cols>
    <col min="1" max="14" width="12.5703125" style="42" customWidth="1"/>
    <col min="15" max="15" width="21.7109375" style="42" customWidth="1"/>
    <col min="16" max="16384" width="12.5703125" style="42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f/lVyYpT8Gp6OZk9Mlvfs5UuFTWX64Ow89HrY/MBpV0+5hHuBaYKFBH1PLU9j3JlgWtvJq2RXjb0aChmqyCBXA==" saltValue="GYvc7zmj+wi5KTt+MwYIeQ==" spinCount="100000" sheet="1" objects="1" scenarios="1"/>
  <pageMargins left="0.75000000000000011" right="0.75000000000000011" top="1" bottom="1" header="0.5" footer="0.5"/>
  <pageSetup paperSize="9" scale="57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1"/>
  <sheetViews>
    <sheetView showRowColHeaders="0" zoomScale="80" zoomScaleNormal="8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8.7109375" style="42" customWidth="1"/>
    <col min="17" max="16384" width="12.5703125" style="42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YQb8g7t9BsxXLejeKNSPjIujaXI59n8iihc3PtMl4jxOUkloAq4Bgvz6bQg0lRwVBPi5lnPKqigacjuzMwVA0Q==" saltValue="wPFu2gEtcOjH5KkNFt9Mgg==" spinCount="100000" sheet="1" objects="1" scenarios="1"/>
  <pageMargins left="0.75000000000000011" right="0.75000000000000011" top="1" bottom="1" header="0.5" footer="0.5"/>
  <pageSetup paperSize="9" scale="57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79878" r:id="rId4" name="CheckBox6">
          <controlPr defaultSize="0" autoLine="0" r:id="rId5">
            <anchor moveWithCells="1">
              <from>
                <xdr:col>8</xdr:col>
                <xdr:colOff>257175</xdr:colOff>
                <xdr:row>35</xdr:row>
                <xdr:rowOff>95250</xdr:rowOff>
              </from>
              <to>
                <xdr:col>8</xdr:col>
                <xdr:colOff>428625</xdr:colOff>
                <xdr:row>36</xdr:row>
                <xdr:rowOff>85725</xdr:rowOff>
              </to>
            </anchor>
          </controlPr>
        </control>
      </mc:Choice>
      <mc:Fallback>
        <control shapeId="79878" r:id="rId4" name="CheckBox6"/>
      </mc:Fallback>
    </mc:AlternateContent>
    <mc:AlternateContent xmlns:mc="http://schemas.openxmlformats.org/markup-compatibility/2006">
      <mc:Choice Requires="x14">
        <control shapeId="79877" r:id="rId6" name="CheckBox5">
          <controlPr defaultSize="0" autoLine="0" r:id="rId7">
            <anchor moveWithCells="1">
              <from>
                <xdr:col>8</xdr:col>
                <xdr:colOff>257175</xdr:colOff>
                <xdr:row>31</xdr:row>
                <xdr:rowOff>152400</xdr:rowOff>
              </from>
              <to>
                <xdr:col>8</xdr:col>
                <xdr:colOff>438150</xdr:colOff>
                <xdr:row>32</xdr:row>
                <xdr:rowOff>114300</xdr:rowOff>
              </to>
            </anchor>
          </controlPr>
        </control>
      </mc:Choice>
      <mc:Fallback>
        <control shapeId="79877" r:id="rId6" name="CheckBox5"/>
      </mc:Fallback>
    </mc:AlternateContent>
    <mc:AlternateContent xmlns:mc="http://schemas.openxmlformats.org/markup-compatibility/2006">
      <mc:Choice Requires="x14">
        <control shapeId="79876" r:id="rId8" name="CheckBox4">
          <controlPr defaultSize="0" autoLine="0" r:id="rId9">
            <anchor moveWithCells="1">
              <from>
                <xdr:col>8</xdr:col>
                <xdr:colOff>266700</xdr:colOff>
                <xdr:row>27</xdr:row>
                <xdr:rowOff>190500</xdr:rowOff>
              </from>
              <to>
                <xdr:col>8</xdr:col>
                <xdr:colOff>438150</xdr:colOff>
                <xdr:row>28</xdr:row>
                <xdr:rowOff>171450</xdr:rowOff>
              </to>
            </anchor>
          </controlPr>
        </control>
      </mc:Choice>
      <mc:Fallback>
        <control shapeId="79876" r:id="rId8" name="CheckBox4"/>
      </mc:Fallback>
    </mc:AlternateContent>
    <mc:AlternateContent xmlns:mc="http://schemas.openxmlformats.org/markup-compatibility/2006">
      <mc:Choice Requires="x14">
        <control shapeId="79875" r:id="rId10" name="CheckBox3">
          <controlPr defaultSize="0" autoLine="0" r:id="rId11">
            <anchor moveWithCells="1">
              <from>
                <xdr:col>8</xdr:col>
                <xdr:colOff>266700</xdr:colOff>
                <xdr:row>24</xdr:row>
                <xdr:rowOff>95250</xdr:rowOff>
              </from>
              <to>
                <xdr:col>8</xdr:col>
                <xdr:colOff>409575</xdr:colOff>
                <xdr:row>25</xdr:row>
                <xdr:rowOff>28575</xdr:rowOff>
              </to>
            </anchor>
          </controlPr>
        </control>
      </mc:Choice>
      <mc:Fallback>
        <control shapeId="79875" r:id="rId10" name="CheckBox3"/>
      </mc:Fallback>
    </mc:AlternateContent>
    <mc:AlternateContent xmlns:mc="http://schemas.openxmlformats.org/markup-compatibility/2006">
      <mc:Choice Requires="x14">
        <control shapeId="79874" r:id="rId12" name="CheckBox2">
          <controlPr defaultSize="0" autoLine="0" r:id="rId13">
            <anchor moveWithCells="1">
              <from>
                <xdr:col>8</xdr:col>
                <xdr:colOff>266700</xdr:colOff>
                <xdr:row>20</xdr:row>
                <xdr:rowOff>95250</xdr:rowOff>
              </from>
              <to>
                <xdr:col>8</xdr:col>
                <xdr:colOff>428625</xdr:colOff>
                <xdr:row>21</xdr:row>
                <xdr:rowOff>114300</xdr:rowOff>
              </to>
            </anchor>
          </controlPr>
        </control>
      </mc:Choice>
      <mc:Fallback>
        <control shapeId="79874" r:id="rId12" name="CheckBox2"/>
      </mc:Fallback>
    </mc:AlternateContent>
    <mc:AlternateContent xmlns:mc="http://schemas.openxmlformats.org/markup-compatibility/2006">
      <mc:Choice Requires="x14">
        <control shapeId="79873" r:id="rId14" name="CheckBox1">
          <controlPr defaultSize="0" autoLine="0" r:id="rId15">
            <anchor moveWithCells="1">
              <from>
                <xdr:col>8</xdr:col>
                <xdr:colOff>266700</xdr:colOff>
                <xdr:row>16</xdr:row>
                <xdr:rowOff>152400</xdr:rowOff>
              </from>
              <to>
                <xdr:col>8</xdr:col>
                <xdr:colOff>409575</xdr:colOff>
                <xdr:row>17</xdr:row>
                <xdr:rowOff>95250</xdr:rowOff>
              </to>
            </anchor>
          </controlPr>
        </control>
      </mc:Choice>
      <mc:Fallback>
        <control shapeId="79873" r:id="rId14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P51"/>
  <sheetViews>
    <sheetView showRowColHeaders="0" zoomScale="80" zoomScaleNormal="8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8.28515625" style="42" customWidth="1"/>
    <col min="17" max="16384" width="12.5703125" style="42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Dho0AnYoSHHhzvIRLI73a6fJq/Rm+kZfPhi01xl71qmZ0CrWQ65xj4QFiTog9e6+xvBb43hQuQHDUbu/JsKT+Q==" saltValue="zoosF6JOr5zyyIzRmHCzAA==" spinCount="100000" sheet="1" objects="1" scenarios="1"/>
  <pageMargins left="0.75000000000000011" right="0.75000000000000011" top="1" bottom="1" header="0.5" footer="0.5"/>
  <pageSetup paperSize="9" scale="57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78856" r:id="rId4" name="CheckBox3">
          <controlPr defaultSize="0" autoLine="0" r:id="rId5">
            <anchor moveWithCells="1">
              <from>
                <xdr:col>8</xdr:col>
                <xdr:colOff>266700</xdr:colOff>
                <xdr:row>24</xdr:row>
                <xdr:rowOff>85725</xdr:rowOff>
              </from>
              <to>
                <xdr:col>8</xdr:col>
                <xdr:colOff>457200</xdr:colOff>
                <xdr:row>25</xdr:row>
                <xdr:rowOff>76200</xdr:rowOff>
              </to>
            </anchor>
          </controlPr>
        </control>
      </mc:Choice>
      <mc:Fallback>
        <control shapeId="78856" r:id="rId4" name="CheckBox3"/>
      </mc:Fallback>
    </mc:AlternateContent>
    <mc:AlternateContent xmlns:mc="http://schemas.openxmlformats.org/markup-compatibility/2006">
      <mc:Choice Requires="x14">
        <control shapeId="78853" r:id="rId6" name="CheckBox2">
          <controlPr defaultSize="0" autoLine="0" r:id="rId7">
            <anchor moveWithCells="1">
              <from>
                <xdr:col>8</xdr:col>
                <xdr:colOff>276225</xdr:colOff>
                <xdr:row>20</xdr:row>
                <xdr:rowOff>123825</xdr:rowOff>
              </from>
              <to>
                <xdr:col>8</xdr:col>
                <xdr:colOff>466725</xdr:colOff>
                <xdr:row>21</xdr:row>
                <xdr:rowOff>114300</xdr:rowOff>
              </to>
            </anchor>
          </controlPr>
        </control>
      </mc:Choice>
      <mc:Fallback>
        <control shapeId="78853" r:id="rId6" name="CheckBox2"/>
      </mc:Fallback>
    </mc:AlternateContent>
    <mc:AlternateContent xmlns:mc="http://schemas.openxmlformats.org/markup-compatibility/2006">
      <mc:Choice Requires="x14">
        <control shapeId="78849" r:id="rId8" name="CheckBox1">
          <controlPr defaultSize="0" autoLine="0" r:id="rId9">
            <anchor moveWithCells="1">
              <from>
                <xdr:col>8</xdr:col>
                <xdr:colOff>276225</xdr:colOff>
                <xdr:row>16</xdr:row>
                <xdr:rowOff>161925</xdr:rowOff>
              </from>
              <to>
                <xdr:col>8</xdr:col>
                <xdr:colOff>466725</xdr:colOff>
                <xdr:row>17</xdr:row>
                <xdr:rowOff>171450</xdr:rowOff>
              </to>
            </anchor>
          </controlPr>
        </control>
      </mc:Choice>
      <mc:Fallback>
        <control shapeId="78849" r:id="rId8" name="CheckBox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1"/>
  <sheetViews>
    <sheetView showRowColHeaders="0" zoomScale="80" zoomScaleNormal="80" workbookViewId="0">
      <selection activeCell="P3" sqref="P3"/>
    </sheetView>
  </sheetViews>
  <sheetFormatPr defaultColWidth="0" defaultRowHeight="15.75" zeroHeight="1" x14ac:dyDescent="0.25"/>
  <cols>
    <col min="1" max="14" width="12.5703125" style="42" customWidth="1"/>
    <col min="15" max="15" width="21.28515625" style="42" customWidth="1"/>
    <col min="16" max="16384" width="12.5703125" style="42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CLsLp3vFzPhQ2jkv3fLGqYt3GWf3aI0DO0jKCAac8QegnCtR4b5GyVrnLuS+6fwVw5yJT0w3+wx5qtOEJdY5mQ==" saltValue="LZ2cv4qX1uQPCEUWUxz43A==" spinCount="100000" sheet="1" objects="1" scenarios="1"/>
  <pageMargins left="0.75000000000000011" right="0.75000000000000011" top="1" bottom="1" header="0.5" footer="0.5"/>
  <pageSetup paperSize="9" scale="57" orientation="landscape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P51"/>
  <sheetViews>
    <sheetView showGridLines="0" showRowColHeaders="0" zoomScale="80" zoomScaleNormal="80" workbookViewId="0">
      <selection activeCell="P4" sqref="P4"/>
    </sheetView>
  </sheetViews>
  <sheetFormatPr defaultColWidth="0" defaultRowHeight="15.75" zeroHeight="1" x14ac:dyDescent="0.25"/>
  <cols>
    <col min="1" max="15" width="12.5703125" style="42" customWidth="1"/>
    <col min="16" max="16" width="8.85546875" style="42" customWidth="1"/>
    <col min="17" max="16384" width="12.5703125" style="42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ghEZYp2/jm9Mkj1GXMLnahTRL3JL0TWQn7zpRfX9DGPtwxc98bL2u/Zxzrleji79UOKejSdAQYfjNyEgMoPmtA==" saltValue="ZBPDiMoaBGrO5lRun7i8MA==" spinCount="100000" sheet="1" objects="1" scenarios="1"/>
  <pageMargins left="0.75000000000000011" right="0.75000000000000011" top="1" bottom="1" header="0.5" footer="0.5"/>
  <pageSetup paperSize="9" scale="57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48129" r:id="rId4" name="ListBox1">
          <controlPr defaultSize="0" autoLine="0" autoPict="0" r:id="rId5">
            <anchor>
              <from>
                <xdr:col>1</xdr:col>
                <xdr:colOff>485775</xdr:colOff>
                <xdr:row>15</xdr:row>
                <xdr:rowOff>171450</xdr:rowOff>
              </from>
              <to>
                <xdr:col>5</xdr:col>
                <xdr:colOff>238125</xdr:colOff>
                <xdr:row>35</xdr:row>
                <xdr:rowOff>38100</xdr:rowOff>
              </to>
            </anchor>
          </controlPr>
        </control>
      </mc:Choice>
      <mc:Fallback>
        <control shapeId="48129" r:id="rId4" name="ListBox1"/>
      </mc:Fallback>
    </mc:AlternateContent>
    <mc:AlternateContent xmlns:mc="http://schemas.openxmlformats.org/markup-compatibility/2006">
      <mc:Choice Requires="x14">
        <control shapeId="48130" r:id="rId6" name="ListBox2">
          <controlPr defaultSize="0" autoLine="0" r:id="rId7">
            <anchor>
              <from>
                <xdr:col>7</xdr:col>
                <xdr:colOff>600075</xdr:colOff>
                <xdr:row>15</xdr:row>
                <xdr:rowOff>171450</xdr:rowOff>
              </from>
              <to>
                <xdr:col>11</xdr:col>
                <xdr:colOff>228600</xdr:colOff>
                <xdr:row>34</xdr:row>
                <xdr:rowOff>180975</xdr:rowOff>
              </to>
            </anchor>
          </controlPr>
        </control>
      </mc:Choice>
      <mc:Fallback>
        <control shapeId="48130" r:id="rId6" name="ListBox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S51"/>
  <sheetViews>
    <sheetView showRowColHeaders="0" topLeftCell="A4" zoomScale="80" zoomScaleNormal="8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8.42578125" style="42" customWidth="1"/>
    <col min="17" max="18" width="12.5703125" style="42" hidden="1" customWidth="1"/>
    <col min="19" max="19" width="12.42578125" style="42" hidden="1" customWidth="1"/>
    <col min="20" max="16384" width="12.5703125" style="42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ZNqqUYrdiT27MSTfE3AtUQZIdqNSTKVKyie/FTj1xXjxRnNhXKSkpSLevJhZ9CTg3XjJTxQFtNAySn5DBfXO6A==" saltValue="FI82eLWAAeZyDKw99CxX0g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80914" r:id="rId4" name="CheckBox6">
          <controlPr defaultSize="0" autoLine="0" r:id="rId5">
            <anchor moveWithCells="1">
              <from>
                <xdr:col>6</xdr:col>
                <xdr:colOff>400050</xdr:colOff>
                <xdr:row>18</xdr:row>
                <xdr:rowOff>104775</xdr:rowOff>
              </from>
              <to>
                <xdr:col>6</xdr:col>
                <xdr:colOff>571500</xdr:colOff>
                <xdr:row>19</xdr:row>
                <xdr:rowOff>123825</xdr:rowOff>
              </to>
            </anchor>
          </controlPr>
        </control>
      </mc:Choice>
      <mc:Fallback>
        <control shapeId="80914" r:id="rId4" name="CheckBox6"/>
      </mc:Fallback>
    </mc:AlternateContent>
    <mc:AlternateContent xmlns:mc="http://schemas.openxmlformats.org/markup-compatibility/2006">
      <mc:Choice Requires="x14">
        <control shapeId="80913" r:id="rId6" name="CheckBox5">
          <controlPr defaultSize="0" autoLine="0" autoPict="0" r:id="rId7">
            <anchor moveWithCells="1">
              <from>
                <xdr:col>6</xdr:col>
                <xdr:colOff>409575</xdr:colOff>
                <xdr:row>15</xdr:row>
                <xdr:rowOff>142875</xdr:rowOff>
              </from>
              <to>
                <xdr:col>6</xdr:col>
                <xdr:colOff>561975</xdr:colOff>
                <xdr:row>17</xdr:row>
                <xdr:rowOff>123825</xdr:rowOff>
              </to>
            </anchor>
          </controlPr>
        </control>
      </mc:Choice>
      <mc:Fallback>
        <control shapeId="80913" r:id="rId6" name="CheckBox5"/>
      </mc:Fallback>
    </mc:AlternateContent>
    <mc:AlternateContent xmlns:mc="http://schemas.openxmlformats.org/markup-compatibility/2006">
      <mc:Choice Requires="x14">
        <control shapeId="80912" r:id="rId8" name="CheckBox4">
          <controlPr defaultSize="0" autoLine="0" r:id="rId9">
            <anchor moveWithCells="1">
              <from>
                <xdr:col>6</xdr:col>
                <xdr:colOff>400050</xdr:colOff>
                <xdr:row>13</xdr:row>
                <xdr:rowOff>152400</xdr:rowOff>
              </from>
              <to>
                <xdr:col>6</xdr:col>
                <xdr:colOff>542925</xdr:colOff>
                <xdr:row>14</xdr:row>
                <xdr:rowOff>142875</xdr:rowOff>
              </to>
            </anchor>
          </controlPr>
        </control>
      </mc:Choice>
      <mc:Fallback>
        <control shapeId="80912" r:id="rId8" name="CheckBox4"/>
      </mc:Fallback>
    </mc:AlternateContent>
    <mc:AlternateContent xmlns:mc="http://schemas.openxmlformats.org/markup-compatibility/2006">
      <mc:Choice Requires="x14">
        <control shapeId="80911" r:id="rId10" name="CheckBox3">
          <controlPr defaultSize="0" autoLine="0" r:id="rId11">
            <anchor moveWithCells="1">
              <from>
                <xdr:col>1</xdr:col>
                <xdr:colOff>133350</xdr:colOff>
                <xdr:row>18</xdr:row>
                <xdr:rowOff>114300</xdr:rowOff>
              </from>
              <to>
                <xdr:col>1</xdr:col>
                <xdr:colOff>314325</xdr:colOff>
                <xdr:row>19</xdr:row>
                <xdr:rowOff>123825</xdr:rowOff>
              </to>
            </anchor>
          </controlPr>
        </control>
      </mc:Choice>
      <mc:Fallback>
        <control shapeId="80911" r:id="rId10" name="CheckBox3"/>
      </mc:Fallback>
    </mc:AlternateContent>
    <mc:AlternateContent xmlns:mc="http://schemas.openxmlformats.org/markup-compatibility/2006">
      <mc:Choice Requires="x14">
        <control shapeId="80910" r:id="rId12" name="CheckBox2">
          <controlPr defaultSize="0" autoLine="0" r:id="rId13">
            <anchor moveWithCells="1">
              <from>
                <xdr:col>1</xdr:col>
                <xdr:colOff>133350</xdr:colOff>
                <xdr:row>16</xdr:row>
                <xdr:rowOff>38100</xdr:rowOff>
              </from>
              <to>
                <xdr:col>1</xdr:col>
                <xdr:colOff>323850</xdr:colOff>
                <xdr:row>17</xdr:row>
                <xdr:rowOff>0</xdr:rowOff>
              </to>
            </anchor>
          </controlPr>
        </control>
      </mc:Choice>
      <mc:Fallback>
        <control shapeId="80910" r:id="rId12" name="CheckBox2"/>
      </mc:Fallback>
    </mc:AlternateContent>
    <mc:AlternateContent xmlns:mc="http://schemas.openxmlformats.org/markup-compatibility/2006">
      <mc:Choice Requires="x14">
        <control shapeId="80909" r:id="rId14" name="CheckBox1">
          <controlPr defaultSize="0" autoLine="0" r:id="rId15">
            <anchor moveWithCells="1">
              <from>
                <xdr:col>1</xdr:col>
                <xdr:colOff>123825</xdr:colOff>
                <xdr:row>13</xdr:row>
                <xdr:rowOff>152400</xdr:rowOff>
              </from>
              <to>
                <xdr:col>1</xdr:col>
                <xdr:colOff>304800</xdr:colOff>
                <xdr:row>14</xdr:row>
                <xdr:rowOff>114300</xdr:rowOff>
              </to>
            </anchor>
          </controlPr>
        </control>
      </mc:Choice>
      <mc:Fallback>
        <control shapeId="80909" r:id="rId14" name="CheckBox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51"/>
  <sheetViews>
    <sheetView showRowColHeaders="0" zoomScale="80" zoomScaleNormal="8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7.7109375" style="42" customWidth="1"/>
    <col min="17" max="18" width="12.5703125" style="42" hidden="1" customWidth="1"/>
    <col min="19" max="19" width="12.42578125" style="42" hidden="1" customWidth="1"/>
    <col min="20" max="16384" width="12.5703125" style="42" hidden="1"/>
  </cols>
  <sheetData>
    <row r="1" spans="16:16" x14ac:dyDescent="0.25"/>
    <row r="2" spans="16:16" x14ac:dyDescent="0.25"/>
    <row r="3" spans="16:16" x14ac:dyDescent="0.25">
      <c r="P3" s="43">
        <v>1</v>
      </c>
    </row>
    <row r="4" spans="16:16" x14ac:dyDescent="0.25">
      <c r="P4" s="43">
        <v>2</v>
      </c>
    </row>
    <row r="5" spans="16:16" x14ac:dyDescent="0.25">
      <c r="P5" s="43">
        <v>1</v>
      </c>
    </row>
    <row r="6" spans="16:16" x14ac:dyDescent="0.25"/>
    <row r="7" spans="16:16" x14ac:dyDescent="0.25"/>
    <row r="8" spans="16:16" x14ac:dyDescent="0.25"/>
    <row r="9" spans="16:16" x14ac:dyDescent="0.25"/>
    <row r="10" spans="16:16" x14ac:dyDescent="0.25"/>
    <row r="11" spans="16:16" x14ac:dyDescent="0.25"/>
    <row r="12" spans="16:16" x14ac:dyDescent="0.25"/>
    <row r="13" spans="16:16" x14ac:dyDescent="0.25"/>
    <row r="14" spans="16:16" x14ac:dyDescent="0.25"/>
    <row r="15" spans="16:16" x14ac:dyDescent="0.25"/>
    <row r="16" spans="16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XFvzvg98MEyvfTgeqFQepQ6MIlnteRTU8HNkky4WRGazcdnSxEc68vfQj2l/cIAbMpPijJ49ELhAvV4b9CUKeQ==" saltValue="sFml9p8xnzpFSd/0oUTq6A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92172" r:id="rId4" name="TextBox1">
          <controlPr defaultSize="0" autoLine="0" r:id="rId5">
            <anchor moveWithCells="1">
              <from>
                <xdr:col>7</xdr:col>
                <xdr:colOff>400050</xdr:colOff>
                <xdr:row>28</xdr:row>
                <xdr:rowOff>57150</xdr:rowOff>
              </from>
              <to>
                <xdr:col>8</xdr:col>
                <xdr:colOff>171450</xdr:colOff>
                <xdr:row>29</xdr:row>
                <xdr:rowOff>171450</xdr:rowOff>
              </to>
            </anchor>
          </controlPr>
        </control>
      </mc:Choice>
      <mc:Fallback>
        <control shapeId="92172" r:id="rId4" name="TextBox1"/>
      </mc:Fallback>
    </mc:AlternateContent>
    <mc:AlternateContent xmlns:mc="http://schemas.openxmlformats.org/markup-compatibility/2006">
      <mc:Choice Requires="x14">
        <control shapeId="92173" r:id="rId6" name="TextBox2">
          <controlPr defaultSize="0" autoLine="0" r:id="rId7">
            <anchor moveWithCells="1">
              <from>
                <xdr:col>7</xdr:col>
                <xdr:colOff>390525</xdr:colOff>
                <xdr:row>34</xdr:row>
                <xdr:rowOff>19050</xdr:rowOff>
              </from>
              <to>
                <xdr:col>8</xdr:col>
                <xdr:colOff>161925</xdr:colOff>
                <xdr:row>35</xdr:row>
                <xdr:rowOff>133350</xdr:rowOff>
              </to>
            </anchor>
          </controlPr>
        </control>
      </mc:Choice>
      <mc:Fallback>
        <control shapeId="92173" r:id="rId6" name="TextBox2"/>
      </mc:Fallback>
    </mc:AlternateContent>
    <mc:AlternateContent xmlns:mc="http://schemas.openxmlformats.org/markup-compatibility/2006">
      <mc:Choice Requires="x14">
        <control shapeId="92174" r:id="rId8" name="TextBox3">
          <controlPr defaultSize="0" autoLine="0" r:id="rId9">
            <anchor moveWithCells="1">
              <from>
                <xdr:col>10</xdr:col>
                <xdr:colOff>400050</xdr:colOff>
                <xdr:row>14</xdr:row>
                <xdr:rowOff>123825</xdr:rowOff>
              </from>
              <to>
                <xdr:col>11</xdr:col>
                <xdr:colOff>152400</xdr:colOff>
                <xdr:row>16</xdr:row>
                <xdr:rowOff>47625</xdr:rowOff>
              </to>
            </anchor>
          </controlPr>
        </control>
      </mc:Choice>
      <mc:Fallback>
        <control shapeId="92174" r:id="rId8" name="TextBox3"/>
      </mc:Fallback>
    </mc:AlternateContent>
    <mc:AlternateContent xmlns:mc="http://schemas.openxmlformats.org/markup-compatibility/2006">
      <mc:Choice Requires="x14">
        <control shapeId="92168" r:id="rId10" name="Group Box 8">
          <controlPr defaultSize="0" autoFill="0" autoPict="0">
            <anchor moveWithCells="1">
              <from>
                <xdr:col>1</xdr:col>
                <xdr:colOff>142875</xdr:colOff>
                <xdr:row>25</xdr:row>
                <xdr:rowOff>133350</xdr:rowOff>
              </from>
              <to>
                <xdr:col>4</xdr:col>
                <xdr:colOff>533400</xdr:colOff>
                <xdr:row>37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64" r:id="rId11" name="Group Box 4">
          <controlPr defaultSize="0" autoFill="0" autoPict="0">
            <anchor moveWithCells="1">
              <from>
                <xdr:col>5</xdr:col>
                <xdr:colOff>28575</xdr:colOff>
                <xdr:row>12</xdr:row>
                <xdr:rowOff>142875</xdr:rowOff>
              </from>
              <to>
                <xdr:col>7</xdr:col>
                <xdr:colOff>685800</xdr:colOff>
                <xdr:row>17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61" r:id="rId12" name="Option Button 1">
          <controlPr defaultSize="0" autoFill="0" autoLine="0" autoPict="0" altText="">
            <anchor moveWithCells="1">
              <from>
                <xdr:col>1</xdr:col>
                <xdr:colOff>95250</xdr:colOff>
                <xdr:row>10</xdr:row>
                <xdr:rowOff>9525</xdr:rowOff>
              </from>
              <to>
                <xdr:col>1</xdr:col>
                <xdr:colOff>400050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62" r:id="rId13" name="Option Button 2">
          <controlPr defaultSize="0" autoFill="0" autoLine="0" autoPict="0">
            <anchor moveWithCells="1">
              <from>
                <xdr:col>4</xdr:col>
                <xdr:colOff>600075</xdr:colOff>
                <xdr:row>10</xdr:row>
                <xdr:rowOff>9525</xdr:rowOff>
              </from>
              <to>
                <xdr:col>5</xdr:col>
                <xdr:colOff>66675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63" r:id="rId14" name="Option Button 3">
          <controlPr defaultSize="0" autoFill="0" autoLine="0" autoPict="0">
            <anchor moveWithCells="1">
              <from>
                <xdr:col>8</xdr:col>
                <xdr:colOff>295275</xdr:colOff>
                <xdr:row>10</xdr:row>
                <xdr:rowOff>9525</xdr:rowOff>
              </from>
              <to>
                <xdr:col>8</xdr:col>
                <xdr:colOff>600075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65" r:id="rId15" name="Option Button 5">
          <controlPr defaultSize="0" autoFill="0" autoLine="0" autoPict="0">
            <anchor moveWithCells="1">
              <from>
                <xdr:col>5</xdr:col>
                <xdr:colOff>180975</xdr:colOff>
                <xdr:row>13</xdr:row>
                <xdr:rowOff>171450</xdr:rowOff>
              </from>
              <to>
                <xdr:col>5</xdr:col>
                <xdr:colOff>485775</xdr:colOff>
                <xdr:row>14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66" r:id="rId16" name="Option Button 6">
          <controlPr defaultSize="0" autoFill="0" autoLine="0" autoPict="0">
            <anchor moveWithCells="1">
              <from>
                <xdr:col>5</xdr:col>
                <xdr:colOff>190500</xdr:colOff>
                <xdr:row>15</xdr:row>
                <xdr:rowOff>133350</xdr:rowOff>
              </from>
              <to>
                <xdr:col>5</xdr:col>
                <xdr:colOff>495300</xdr:colOff>
                <xdr:row>16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69" r:id="rId17" name="Option Button 9">
          <controlPr defaultSize="0" autoFill="0" autoLine="0" autoPict="0">
            <anchor moveWithCells="1">
              <from>
                <xdr:col>1</xdr:col>
                <xdr:colOff>152400</xdr:colOff>
                <xdr:row>26</xdr:row>
                <xdr:rowOff>28575</xdr:rowOff>
              </from>
              <to>
                <xdr:col>1</xdr:col>
                <xdr:colOff>457200</xdr:colOff>
                <xdr:row>27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70" r:id="rId18" name="Option Button 10">
          <controlPr defaultSize="0" autoFill="0" autoLine="0" autoPict="0">
            <anchor moveWithCells="1">
              <from>
                <xdr:col>1</xdr:col>
                <xdr:colOff>142875</xdr:colOff>
                <xdr:row>29</xdr:row>
                <xdr:rowOff>104775</xdr:rowOff>
              </from>
              <to>
                <xdr:col>1</xdr:col>
                <xdr:colOff>447675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71" r:id="rId19" name="Option Button 11">
          <controlPr defaultSize="0" autoFill="0" autoLine="0" autoPict="0">
            <anchor moveWithCells="1">
              <from>
                <xdr:col>1</xdr:col>
                <xdr:colOff>152400</xdr:colOff>
                <xdr:row>34</xdr:row>
                <xdr:rowOff>0</xdr:rowOff>
              </from>
              <to>
                <xdr:col>1</xdr:col>
                <xdr:colOff>457200</xdr:colOff>
                <xdr:row>35</xdr:row>
                <xdr:rowOff>19050</xdr:rowOff>
              </to>
            </anchor>
          </controlPr>
        </control>
      </mc:Choice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S51"/>
  <sheetViews>
    <sheetView showRowColHeaders="0" zoomScale="80" zoomScaleNormal="8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7.5703125" style="42" customWidth="1"/>
    <col min="17" max="18" width="12.5703125" style="42" hidden="1" customWidth="1"/>
    <col min="19" max="19" width="12.42578125" style="42" hidden="1" customWidth="1"/>
    <col min="20" max="16384" width="12.5703125" style="42" hidden="1"/>
  </cols>
  <sheetData>
    <row r="1" spans="16:16" x14ac:dyDescent="0.25"/>
    <row r="2" spans="16:16" x14ac:dyDescent="0.25"/>
    <row r="3" spans="16:16" x14ac:dyDescent="0.25">
      <c r="P3" s="43">
        <v>1</v>
      </c>
    </row>
    <row r="4" spans="16:16" x14ac:dyDescent="0.25"/>
    <row r="5" spans="16:16" x14ac:dyDescent="0.25"/>
    <row r="6" spans="16:16" x14ac:dyDescent="0.25"/>
    <row r="7" spans="16:16" x14ac:dyDescent="0.25"/>
    <row r="8" spans="16:16" x14ac:dyDescent="0.25"/>
    <row r="9" spans="16:16" x14ac:dyDescent="0.25"/>
    <row r="10" spans="16:16" x14ac:dyDescent="0.25"/>
    <row r="11" spans="16:16" x14ac:dyDescent="0.25"/>
    <row r="12" spans="16:16" x14ac:dyDescent="0.25"/>
    <row r="13" spans="16:16" x14ac:dyDescent="0.25"/>
    <row r="14" spans="16:16" x14ac:dyDescent="0.25"/>
    <row r="15" spans="16:16" x14ac:dyDescent="0.25"/>
    <row r="16" spans="16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PosBUk6iH/qzVlpSEbF0nABvSzf0sZRPPc61u8nmlBQLXwFCC6JY5qF2qo9B4l1qEGwyXPrB6zMmAxsj+LuAJw==" saltValue="bRcqNtOjNhPE/J3l1wJr3w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99333" r:id="rId4" name="TextBox2">
          <controlPr defaultSize="0" autoLine="0" r:id="rId5">
            <anchor moveWithCells="1">
              <from>
                <xdr:col>7</xdr:col>
                <xdr:colOff>533400</xdr:colOff>
                <xdr:row>17</xdr:row>
                <xdr:rowOff>190500</xdr:rowOff>
              </from>
              <to>
                <xdr:col>8</xdr:col>
                <xdr:colOff>400050</xdr:colOff>
                <xdr:row>19</xdr:row>
                <xdr:rowOff>133350</xdr:rowOff>
              </to>
            </anchor>
          </controlPr>
        </control>
      </mc:Choice>
      <mc:Fallback>
        <control shapeId="99333" r:id="rId4" name="TextBox2"/>
      </mc:Fallback>
    </mc:AlternateContent>
    <mc:AlternateContent xmlns:mc="http://schemas.openxmlformats.org/markup-compatibility/2006">
      <mc:Choice Requires="x14">
        <control shapeId="99332" r:id="rId6" name="TextBox1">
          <controlPr defaultSize="0" autoLine="0" r:id="rId7">
            <anchor moveWithCells="1">
              <from>
                <xdr:col>7</xdr:col>
                <xdr:colOff>552450</xdr:colOff>
                <xdr:row>11</xdr:row>
                <xdr:rowOff>180975</xdr:rowOff>
              </from>
              <to>
                <xdr:col>8</xdr:col>
                <xdr:colOff>419100</xdr:colOff>
                <xdr:row>13</xdr:row>
                <xdr:rowOff>133350</xdr:rowOff>
              </to>
            </anchor>
          </controlPr>
        </control>
      </mc:Choice>
      <mc:Fallback>
        <control shapeId="99332" r:id="rId6" name="TextBox1"/>
      </mc:Fallback>
    </mc:AlternateContent>
    <mc:AlternateContent xmlns:mc="http://schemas.openxmlformats.org/markup-compatibility/2006">
      <mc:Choice Requires="x14">
        <control shapeId="99329" r:id="rId8" name="Option Button 1">
          <controlPr defaultSize="0" autoFill="0" autoLine="0" autoPict="0">
            <anchor moveWithCells="1">
              <from>
                <xdr:col>1</xdr:col>
                <xdr:colOff>133350</xdr:colOff>
                <xdr:row>10</xdr:row>
                <xdr:rowOff>19050</xdr:rowOff>
              </from>
              <to>
                <xdr:col>1</xdr:col>
                <xdr:colOff>438150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9330" r:id="rId9" name="Option Button 2">
          <controlPr defaultSize="0" autoFill="0" autoLine="0" autoPict="0">
            <anchor moveWithCells="1">
              <from>
                <xdr:col>1</xdr:col>
                <xdr:colOff>133350</xdr:colOff>
                <xdr:row>13</xdr:row>
                <xdr:rowOff>76200</xdr:rowOff>
              </from>
              <to>
                <xdr:col>1</xdr:col>
                <xdr:colOff>390525</xdr:colOff>
                <xdr:row>14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9331" r:id="rId10" name="Option Button 3">
          <controlPr defaultSize="0" autoFill="0" autoLine="0" autoPict="0">
            <anchor moveWithCells="1">
              <from>
                <xdr:col>1</xdr:col>
                <xdr:colOff>133350</xdr:colOff>
                <xdr:row>18</xdr:row>
                <xdr:rowOff>0</xdr:rowOff>
              </from>
              <to>
                <xdr:col>1</xdr:col>
                <xdr:colOff>438150</xdr:colOff>
                <xdr:row>19</xdr:row>
                <xdr:rowOff>9525</xdr:rowOff>
              </to>
            </anchor>
          </controlPr>
        </control>
      </mc:Choice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S51"/>
  <sheetViews>
    <sheetView showRowColHeaders="0" zoomScale="80" zoomScaleNormal="80" zoomScalePageLayoutView="15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7.85546875" style="42" customWidth="1"/>
    <col min="17" max="18" width="12.5703125" style="42" hidden="1" customWidth="1"/>
    <col min="19" max="19" width="12.42578125" style="42" hidden="1" customWidth="1"/>
    <col min="20" max="16384" width="12.5703125" style="42" hidden="1"/>
  </cols>
  <sheetData>
    <row r="1" spans="16:16" x14ac:dyDescent="0.25"/>
    <row r="2" spans="16:16" x14ac:dyDescent="0.25"/>
    <row r="3" spans="16:16" x14ac:dyDescent="0.25">
      <c r="P3" s="43">
        <v>1</v>
      </c>
    </row>
    <row r="4" spans="16:16" x14ac:dyDescent="0.25">
      <c r="P4" s="43">
        <v>1</v>
      </c>
    </row>
    <row r="5" spans="16:16" x14ac:dyDescent="0.25">
      <c r="P5" s="43">
        <v>1</v>
      </c>
    </row>
    <row r="6" spans="16:16" x14ac:dyDescent="0.25">
      <c r="P6" s="43" t="b">
        <v>0</v>
      </c>
    </row>
    <row r="7" spans="16:16" x14ac:dyDescent="0.25"/>
    <row r="8" spans="16:16" x14ac:dyDescent="0.25"/>
    <row r="9" spans="16:16" x14ac:dyDescent="0.25"/>
    <row r="10" spans="16:16" x14ac:dyDescent="0.25"/>
    <row r="11" spans="16:16" x14ac:dyDescent="0.25"/>
    <row r="12" spans="16:16" x14ac:dyDescent="0.25"/>
    <row r="13" spans="16:16" x14ac:dyDescent="0.25"/>
    <row r="14" spans="16:16" x14ac:dyDescent="0.25"/>
    <row r="15" spans="16:16" x14ac:dyDescent="0.25"/>
    <row r="16" spans="16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OJ5RHM1vpQdNqGW+xn/kyVc63DM+9zTvHCJ6AO3AzgbZqYH8P+oVm4X29x4zE6ZBNCU5OJFiTHczCIS3s5swjA==" saltValue="hcEL2BEbIbUMyGkswlkIKA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100364" r:id="rId4" name="TextBox2">
          <controlPr defaultSize="0" autoLine="0" r:id="rId5">
            <anchor moveWithCells="1">
              <from>
                <xdr:col>7</xdr:col>
                <xdr:colOff>438150</xdr:colOff>
                <xdr:row>34</xdr:row>
                <xdr:rowOff>133350</xdr:rowOff>
              </from>
              <to>
                <xdr:col>8</xdr:col>
                <xdr:colOff>247650</xdr:colOff>
                <xdr:row>36</xdr:row>
                <xdr:rowOff>57150</xdr:rowOff>
              </to>
            </anchor>
          </controlPr>
        </control>
      </mc:Choice>
      <mc:Fallback>
        <control shapeId="100364" r:id="rId4" name="TextBox2"/>
      </mc:Fallback>
    </mc:AlternateContent>
    <mc:AlternateContent xmlns:mc="http://schemas.openxmlformats.org/markup-compatibility/2006">
      <mc:Choice Requires="x14">
        <control shapeId="100363" r:id="rId6" name="TextBox1">
          <controlPr defaultSize="0" autoLine="0" r:id="rId7">
            <anchor moveWithCells="1">
              <from>
                <xdr:col>7</xdr:col>
                <xdr:colOff>409575</xdr:colOff>
                <xdr:row>28</xdr:row>
                <xdr:rowOff>104775</xdr:rowOff>
              </from>
              <to>
                <xdr:col>8</xdr:col>
                <xdr:colOff>247650</xdr:colOff>
                <xdr:row>30</xdr:row>
                <xdr:rowOff>47625</xdr:rowOff>
              </to>
            </anchor>
          </controlPr>
        </control>
      </mc:Choice>
      <mc:Fallback>
        <control shapeId="100363" r:id="rId6" name="TextBox1"/>
      </mc:Fallback>
    </mc:AlternateContent>
    <mc:AlternateContent xmlns:mc="http://schemas.openxmlformats.org/markup-compatibility/2006">
      <mc:Choice Requires="x14">
        <control shapeId="100366" r:id="rId8" name="Group Box 14">
          <controlPr defaultSize="0" autoFill="0" autoPict="0">
            <anchor moveWithCells="1">
              <from>
                <xdr:col>0</xdr:col>
                <xdr:colOff>790575</xdr:colOff>
                <xdr:row>25</xdr:row>
                <xdr:rowOff>0</xdr:rowOff>
              </from>
              <to>
                <xdr:col>4</xdr:col>
                <xdr:colOff>485775</xdr:colOff>
                <xdr:row>37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59" r:id="rId9" name="Group Box 7">
          <controlPr defaultSize="0" autoFill="0" autoPict="0">
            <anchor moveWithCells="1">
              <from>
                <xdr:col>1</xdr:col>
                <xdr:colOff>123825</xdr:colOff>
                <xdr:row>25</xdr:row>
                <xdr:rowOff>85725</xdr:rowOff>
              </from>
              <to>
                <xdr:col>4</xdr:col>
                <xdr:colOff>685800</xdr:colOff>
                <xdr:row>37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56" r:id="rId10" name="Group Box 4">
          <controlPr defaultSize="0" autoFill="0" autoPict="0">
            <anchor moveWithCells="1">
              <from>
                <xdr:col>4</xdr:col>
                <xdr:colOff>714375</xdr:colOff>
                <xdr:row>12</xdr:row>
                <xdr:rowOff>47625</xdr:rowOff>
              </from>
              <to>
                <xdr:col>7</xdr:col>
                <xdr:colOff>647700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53" r:id="rId11" name="Option Button 1">
          <controlPr defaultSize="0" autoFill="0" autoLine="0" autoPict="0">
            <anchor moveWithCells="1">
              <from>
                <xdr:col>1</xdr:col>
                <xdr:colOff>104775</xdr:colOff>
                <xdr:row>10</xdr:row>
                <xdr:rowOff>9525</xdr:rowOff>
              </from>
              <to>
                <xdr:col>1</xdr:col>
                <xdr:colOff>409575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54" r:id="rId12" name="Option Button 2">
          <controlPr defaultSize="0" autoFill="0" autoLine="0" autoPict="0">
            <anchor moveWithCells="1">
              <from>
                <xdr:col>4</xdr:col>
                <xdr:colOff>619125</xdr:colOff>
                <xdr:row>10</xdr:row>
                <xdr:rowOff>19050</xdr:rowOff>
              </from>
              <to>
                <xdr:col>5</xdr:col>
                <xdr:colOff>85725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55" r:id="rId13" name="Check Box 3">
          <controlPr defaultSize="0" autoFill="0" autoLine="0" autoPict="0">
            <anchor moveWithCells="1">
              <from>
                <xdr:col>8</xdr:col>
                <xdr:colOff>228600</xdr:colOff>
                <xdr:row>10</xdr:row>
                <xdr:rowOff>9525</xdr:rowOff>
              </from>
              <to>
                <xdr:col>8</xdr:col>
                <xdr:colOff>533400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57" r:id="rId14" name="Option Button 5">
          <controlPr defaultSize="0" autoFill="0" autoLine="0" autoPict="0">
            <anchor moveWithCells="1">
              <from>
                <xdr:col>5</xdr:col>
                <xdr:colOff>219075</xdr:colOff>
                <xdr:row>13</xdr:row>
                <xdr:rowOff>180975</xdr:rowOff>
              </from>
              <to>
                <xdr:col>5</xdr:col>
                <xdr:colOff>523875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58" r:id="rId15" name="Option Button 6">
          <controlPr defaultSize="0" autoFill="0" autoLine="0" autoPict="0">
            <anchor moveWithCells="1">
              <from>
                <xdr:col>5</xdr:col>
                <xdr:colOff>219075</xdr:colOff>
                <xdr:row>15</xdr:row>
                <xdr:rowOff>19050</xdr:rowOff>
              </from>
              <to>
                <xdr:col>5</xdr:col>
                <xdr:colOff>523875</xdr:colOff>
                <xdr:row>16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67" r:id="rId16" name="Option Button 15">
          <controlPr defaultSize="0" autoFill="0" autoLine="0" autoPict="0">
            <anchor moveWithCells="1">
              <from>
                <xdr:col>1</xdr:col>
                <xdr:colOff>219075</xdr:colOff>
                <xdr:row>26</xdr:row>
                <xdr:rowOff>47625</xdr:rowOff>
              </from>
              <to>
                <xdr:col>1</xdr:col>
                <xdr:colOff>581025</xdr:colOff>
                <xdr:row>27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68" r:id="rId17" name="Option Button 16">
          <controlPr defaultSize="0" autoFill="0" autoLine="0" autoPict="0">
            <anchor moveWithCells="1">
              <from>
                <xdr:col>1</xdr:col>
                <xdr:colOff>209550</xdr:colOff>
                <xdr:row>29</xdr:row>
                <xdr:rowOff>114300</xdr:rowOff>
              </from>
              <to>
                <xdr:col>1</xdr:col>
                <xdr:colOff>571500</xdr:colOff>
                <xdr:row>30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369" r:id="rId18" name="Option Button 17">
          <controlPr defaultSize="0" autoFill="0" autoLine="0" autoPict="0">
            <anchor moveWithCells="1">
              <from>
                <xdr:col>1</xdr:col>
                <xdr:colOff>180975</xdr:colOff>
                <xdr:row>34</xdr:row>
                <xdr:rowOff>0</xdr:rowOff>
              </from>
              <to>
                <xdr:col>1</xdr:col>
                <xdr:colOff>552450</xdr:colOff>
                <xdr:row>35</xdr:row>
                <xdr:rowOff>19050</xdr:rowOff>
              </to>
            </anchor>
          </controlPr>
        </control>
      </mc:Choice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P1:XFC51"/>
  <sheetViews>
    <sheetView showRowColHeaders="0" zoomScale="80" zoomScaleNormal="80" workbookViewId="0">
      <selection activeCell="P4" sqref="P4"/>
    </sheetView>
  </sheetViews>
  <sheetFormatPr defaultColWidth="0" defaultRowHeight="15.75" zeroHeight="1" x14ac:dyDescent="0.25"/>
  <cols>
    <col min="1" max="15" width="12.5703125" style="42" customWidth="1"/>
    <col min="16" max="16" width="6.85546875" style="42" customWidth="1"/>
    <col min="17" max="18" width="12.5703125" style="42" hidden="1" customWidth="1"/>
    <col min="19" max="19" width="12.42578125" style="42" hidden="1" customWidth="1"/>
    <col min="20" max="16383" width="12.5703125" style="42" hidden="1"/>
    <col min="16384" max="16384" width="0.42578125" style="42" customWidth="1"/>
  </cols>
  <sheetData>
    <row r="1" spans="16:16" x14ac:dyDescent="0.25"/>
    <row r="2" spans="16:16" x14ac:dyDescent="0.25"/>
    <row r="3" spans="16:16" x14ac:dyDescent="0.25">
      <c r="P3" s="43">
        <v>2</v>
      </c>
    </row>
    <row r="4" spans="16:16" x14ac:dyDescent="0.25"/>
    <row r="5" spans="16:16" x14ac:dyDescent="0.25"/>
    <row r="6" spans="16:16" x14ac:dyDescent="0.25"/>
    <row r="7" spans="16:16" x14ac:dyDescent="0.25"/>
    <row r="8" spans="16:16" x14ac:dyDescent="0.25"/>
    <row r="9" spans="16:16" x14ac:dyDescent="0.25"/>
    <row r="10" spans="16:16" x14ac:dyDescent="0.25"/>
    <row r="11" spans="16:16" x14ac:dyDescent="0.25"/>
    <row r="12" spans="16:16" x14ac:dyDescent="0.25"/>
    <row r="13" spans="16:16" x14ac:dyDescent="0.25"/>
    <row r="14" spans="16:16" x14ac:dyDescent="0.25"/>
    <row r="15" spans="16:16" x14ac:dyDescent="0.25"/>
    <row r="16" spans="16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BQxGArrr1du6Z47/IQvcHBlqglY441pZoaC//UM26PWrNYQ9pr5kvTjCB47doFLJC8BWp31icEwKD/jvK/Nx7Q==" saltValue="5hFuj+Hx6nZasrLHYxQVTQ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101382" r:id="rId4" name="TextBox3">
          <controlPr defaultSize="0" autoLine="0" r:id="rId5">
            <anchor moveWithCells="1">
              <from>
                <xdr:col>4</xdr:col>
                <xdr:colOff>676275</xdr:colOff>
                <xdr:row>28</xdr:row>
                <xdr:rowOff>19050</xdr:rowOff>
              </from>
              <to>
                <xdr:col>5</xdr:col>
                <xdr:colOff>809625</xdr:colOff>
                <xdr:row>30</xdr:row>
                <xdr:rowOff>57150</xdr:rowOff>
              </to>
            </anchor>
          </controlPr>
        </control>
      </mc:Choice>
      <mc:Fallback>
        <control shapeId="101382" r:id="rId4" name="TextBox3"/>
      </mc:Fallback>
    </mc:AlternateContent>
    <mc:AlternateContent xmlns:mc="http://schemas.openxmlformats.org/markup-compatibility/2006">
      <mc:Choice Requires="x14">
        <control shapeId="101381" r:id="rId6" name="TextBox2">
          <controlPr defaultSize="0" autoLine="0" r:id="rId7">
            <anchor moveWithCells="1">
              <from>
                <xdr:col>7</xdr:col>
                <xdr:colOff>542925</xdr:colOff>
                <xdr:row>17</xdr:row>
                <xdr:rowOff>133350</xdr:rowOff>
              </from>
              <to>
                <xdr:col>8</xdr:col>
                <xdr:colOff>409575</xdr:colOff>
                <xdr:row>19</xdr:row>
                <xdr:rowOff>66675</xdr:rowOff>
              </to>
            </anchor>
          </controlPr>
        </control>
      </mc:Choice>
      <mc:Fallback>
        <control shapeId="101381" r:id="rId6" name="TextBox2"/>
      </mc:Fallback>
    </mc:AlternateContent>
    <mc:AlternateContent xmlns:mc="http://schemas.openxmlformats.org/markup-compatibility/2006">
      <mc:Choice Requires="x14">
        <control shapeId="101380" r:id="rId8" name="TextBox1">
          <controlPr defaultSize="0" autoLine="0" r:id="rId9">
            <anchor moveWithCells="1">
              <from>
                <xdr:col>7</xdr:col>
                <xdr:colOff>561975</xdr:colOff>
                <xdr:row>11</xdr:row>
                <xdr:rowOff>171450</xdr:rowOff>
              </from>
              <to>
                <xdr:col>8</xdr:col>
                <xdr:colOff>400050</xdr:colOff>
                <xdr:row>13</xdr:row>
                <xdr:rowOff>133350</xdr:rowOff>
              </to>
            </anchor>
          </controlPr>
        </control>
      </mc:Choice>
      <mc:Fallback>
        <control shapeId="101380" r:id="rId8" name="TextBox1"/>
      </mc:Fallback>
    </mc:AlternateContent>
    <mc:AlternateContent xmlns:mc="http://schemas.openxmlformats.org/markup-compatibility/2006">
      <mc:Choice Requires="x14">
        <control shapeId="101377" r:id="rId10" name="Option Button 1">
          <controlPr defaultSize="0" autoFill="0" autoLine="0" autoPict="0">
            <anchor moveWithCells="1">
              <from>
                <xdr:col>1</xdr:col>
                <xdr:colOff>133350</xdr:colOff>
                <xdr:row>9</xdr:row>
                <xdr:rowOff>161925</xdr:rowOff>
              </from>
              <to>
                <xdr:col>1</xdr:col>
                <xdr:colOff>438150</xdr:colOff>
                <xdr:row>10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1378" r:id="rId11" name="Option Button 2">
          <controlPr defaultSize="0" autoFill="0" autoLine="0" autoPict="0">
            <anchor moveWithCells="1">
              <from>
                <xdr:col>1</xdr:col>
                <xdr:colOff>133350</xdr:colOff>
                <xdr:row>13</xdr:row>
                <xdr:rowOff>57150</xdr:rowOff>
              </from>
              <to>
                <xdr:col>1</xdr:col>
                <xdr:colOff>438150</xdr:colOff>
                <xdr:row>14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1379" r:id="rId12" name="Option Button 3">
          <controlPr defaultSize="0" autoFill="0" autoLine="0" autoPict="0">
            <anchor moveWithCells="1">
              <from>
                <xdr:col>1</xdr:col>
                <xdr:colOff>133350</xdr:colOff>
                <xdr:row>17</xdr:row>
                <xdr:rowOff>161925</xdr:rowOff>
              </from>
              <to>
                <xdr:col>1</xdr:col>
                <xdr:colOff>438150</xdr:colOff>
                <xdr:row>18</xdr:row>
                <xdr:rowOff>180975</xdr:rowOff>
              </to>
            </anchor>
          </controlPr>
        </control>
      </mc:Choice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XFC51"/>
  <sheetViews>
    <sheetView showRowColHeaders="0" zoomScale="80" zoomScaleNormal="80" zoomScalePageLayoutView="150" workbookViewId="0">
      <selection activeCell="P3" sqref="P3"/>
    </sheetView>
  </sheetViews>
  <sheetFormatPr defaultColWidth="0" defaultRowHeight="15.75" zeroHeight="1" x14ac:dyDescent="0.25"/>
  <cols>
    <col min="1" max="14" width="12.5703125" style="42" customWidth="1"/>
    <col min="15" max="15" width="21" style="42" customWidth="1"/>
    <col min="16" max="16" width="14.28515625" style="42" hidden="1" customWidth="1"/>
    <col min="17" max="18" width="12.5703125" style="42" hidden="1" customWidth="1"/>
    <col min="19" max="19" width="12.42578125" style="42" hidden="1" customWidth="1"/>
    <col min="20" max="16382" width="0" style="42" hidden="1"/>
    <col min="16383" max="16383" width="2.5703125" style="42" hidden="1" customWidth="1"/>
    <col min="16384" max="16384" width="6.5703125" style="42" hidden="1" customWidth="1"/>
  </cols>
  <sheetData>
    <row r="1" spans="16:16" x14ac:dyDescent="0.25"/>
    <row r="2" spans="16:16" x14ac:dyDescent="0.25"/>
    <row r="3" spans="16:16" x14ac:dyDescent="0.25">
      <c r="P3" s="43">
        <v>1</v>
      </c>
    </row>
    <row r="4" spans="16:16" x14ac:dyDescent="0.25"/>
    <row r="5" spans="16:16" x14ac:dyDescent="0.25"/>
    <row r="6" spans="16:16" x14ac:dyDescent="0.25"/>
    <row r="7" spans="16:16" x14ac:dyDescent="0.25"/>
    <row r="8" spans="16:16" x14ac:dyDescent="0.25"/>
    <row r="9" spans="16:16" x14ac:dyDescent="0.25"/>
    <row r="10" spans="16:16" x14ac:dyDescent="0.25"/>
    <row r="11" spans="16:16" x14ac:dyDescent="0.25"/>
    <row r="12" spans="16:16" x14ac:dyDescent="0.25"/>
    <row r="13" spans="16:16" x14ac:dyDescent="0.25"/>
    <row r="14" spans="16:16" x14ac:dyDescent="0.25"/>
    <row r="15" spans="16:16" x14ac:dyDescent="0.25"/>
    <row r="16" spans="16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Sbo41uFRzumAMoXmfsOjAiZ2eNyvHp/SaOkf103K8D8g/B/4JfhJlSIiZrjJcnMoY796q6qWLQsHqg4BH770uQ==" saltValue="oE8sNQTyTTJhzYiadZJbSw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102405" r:id="rId4" name="TextBox2">
          <controlPr defaultSize="0" autoLine="0" r:id="rId5">
            <anchor moveWithCells="1">
              <from>
                <xdr:col>7</xdr:col>
                <xdr:colOff>542925</xdr:colOff>
                <xdr:row>18</xdr:row>
                <xdr:rowOff>28575</xdr:rowOff>
              </from>
              <to>
                <xdr:col>8</xdr:col>
                <xdr:colOff>342900</xdr:colOff>
                <xdr:row>19</xdr:row>
                <xdr:rowOff>133350</xdr:rowOff>
              </to>
            </anchor>
          </controlPr>
        </control>
      </mc:Choice>
      <mc:Fallback>
        <control shapeId="102405" r:id="rId4" name="TextBox2"/>
      </mc:Fallback>
    </mc:AlternateContent>
    <mc:AlternateContent xmlns:mc="http://schemas.openxmlformats.org/markup-compatibility/2006">
      <mc:Choice Requires="x14">
        <control shapeId="102404" r:id="rId6" name="TextBox1">
          <controlPr defaultSize="0" autoLine="0" r:id="rId7">
            <anchor moveWithCells="1">
              <from>
                <xdr:col>7</xdr:col>
                <xdr:colOff>552450</xdr:colOff>
                <xdr:row>12</xdr:row>
                <xdr:rowOff>38100</xdr:rowOff>
              </from>
              <to>
                <xdr:col>8</xdr:col>
                <xdr:colOff>381000</xdr:colOff>
                <xdr:row>13</xdr:row>
                <xdr:rowOff>142875</xdr:rowOff>
              </to>
            </anchor>
          </controlPr>
        </control>
      </mc:Choice>
      <mc:Fallback>
        <control shapeId="102404" r:id="rId6" name="TextBox1"/>
      </mc:Fallback>
    </mc:AlternateContent>
    <mc:AlternateContent xmlns:mc="http://schemas.openxmlformats.org/markup-compatibility/2006">
      <mc:Choice Requires="x14">
        <control shapeId="102401" r:id="rId8" name="Option Button 1">
          <controlPr defaultSize="0" autoFill="0" autoLine="0" autoPict="0">
            <anchor moveWithCells="1">
              <from>
                <xdr:col>1</xdr:col>
                <xdr:colOff>104775</xdr:colOff>
                <xdr:row>10</xdr:row>
                <xdr:rowOff>19050</xdr:rowOff>
              </from>
              <to>
                <xdr:col>1</xdr:col>
                <xdr:colOff>409575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402" r:id="rId9" name="Option Button 2">
          <controlPr defaultSize="0" autoFill="0" autoLine="0" autoPict="0">
            <anchor moveWithCells="1">
              <from>
                <xdr:col>1</xdr:col>
                <xdr:colOff>104775</xdr:colOff>
                <xdr:row>13</xdr:row>
                <xdr:rowOff>95250</xdr:rowOff>
              </from>
              <to>
                <xdr:col>1</xdr:col>
                <xdr:colOff>409575</xdr:colOff>
                <xdr:row>14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403" r:id="rId10" name="Option Button 3">
          <controlPr defaultSize="0" autoFill="0" autoLine="0" autoPict="0">
            <anchor moveWithCells="1">
              <from>
                <xdr:col>1</xdr:col>
                <xdr:colOff>104775</xdr:colOff>
                <xdr:row>17</xdr:row>
                <xdr:rowOff>161925</xdr:rowOff>
              </from>
              <to>
                <xdr:col>1</xdr:col>
                <xdr:colOff>409575</xdr:colOff>
                <xdr:row>18</xdr:row>
                <xdr:rowOff>180975</xdr:rowOff>
              </to>
            </anchor>
          </controlPr>
        </control>
      </mc:Choice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S51"/>
  <sheetViews>
    <sheetView showRowColHeaders="0" zoomScale="80" zoomScaleNormal="80" zoomScalePageLayoutView="15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8" style="42" customWidth="1"/>
    <col min="17" max="18" width="12.5703125" style="42" hidden="1" customWidth="1"/>
    <col min="19" max="19" width="12.42578125" style="42" hidden="1" customWidth="1"/>
    <col min="20" max="16384" width="12.5703125" style="42" hidden="1"/>
  </cols>
  <sheetData>
    <row r="1" spans="16:16" x14ac:dyDescent="0.25"/>
    <row r="2" spans="16:16" x14ac:dyDescent="0.25"/>
    <row r="3" spans="16:16" x14ac:dyDescent="0.25">
      <c r="P3" s="43">
        <v>1</v>
      </c>
    </row>
    <row r="4" spans="16:16" x14ac:dyDescent="0.25"/>
    <row r="5" spans="16:16" x14ac:dyDescent="0.25"/>
    <row r="6" spans="16:16" x14ac:dyDescent="0.25"/>
    <row r="7" spans="16:16" x14ac:dyDescent="0.25"/>
    <row r="8" spans="16:16" x14ac:dyDescent="0.25"/>
    <row r="9" spans="16:16" x14ac:dyDescent="0.25"/>
    <row r="10" spans="16:16" x14ac:dyDescent="0.25"/>
    <row r="11" spans="16:16" x14ac:dyDescent="0.25"/>
    <row r="12" spans="16:16" x14ac:dyDescent="0.25"/>
    <row r="13" spans="16:16" x14ac:dyDescent="0.25"/>
    <row r="14" spans="16:16" x14ac:dyDescent="0.25"/>
    <row r="15" spans="16:16" x14ac:dyDescent="0.25"/>
    <row r="16" spans="16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zAdQbEstTWP1anHoAWUc/R3foc0U4SepfwWbA2/ouCq4yPO0TGwAhKWxVd4KRIkHwuHgy3rxBqqBetTxDDNUiA==" saltValue="T3zgvqtzOSqNHJ56ApCKdg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105476" r:id="rId4" name="TextBox1">
          <controlPr defaultSize="0" autoLine="0" r:id="rId5">
            <anchor moveWithCells="1">
              <from>
                <xdr:col>7</xdr:col>
                <xdr:colOff>533400</xdr:colOff>
                <xdr:row>11</xdr:row>
                <xdr:rowOff>180975</xdr:rowOff>
              </from>
              <to>
                <xdr:col>8</xdr:col>
                <xdr:colOff>390525</xdr:colOff>
                <xdr:row>13</xdr:row>
                <xdr:rowOff>95250</xdr:rowOff>
              </to>
            </anchor>
          </controlPr>
        </control>
      </mc:Choice>
      <mc:Fallback>
        <control shapeId="105476" r:id="rId4" name="TextBox1"/>
      </mc:Fallback>
    </mc:AlternateContent>
    <mc:AlternateContent xmlns:mc="http://schemas.openxmlformats.org/markup-compatibility/2006">
      <mc:Choice Requires="x14">
        <control shapeId="105477" r:id="rId6" name="TextBox2">
          <controlPr defaultSize="0" autoLine="0" r:id="rId7">
            <anchor moveWithCells="1">
              <from>
                <xdr:col>7</xdr:col>
                <xdr:colOff>619125</xdr:colOff>
                <xdr:row>18</xdr:row>
                <xdr:rowOff>38100</xdr:rowOff>
              </from>
              <to>
                <xdr:col>8</xdr:col>
                <xdr:colOff>457200</xdr:colOff>
                <xdr:row>19</xdr:row>
                <xdr:rowOff>133350</xdr:rowOff>
              </to>
            </anchor>
          </controlPr>
        </control>
      </mc:Choice>
      <mc:Fallback>
        <control shapeId="105477" r:id="rId6" name="TextBox2"/>
      </mc:Fallback>
    </mc:AlternateContent>
    <mc:AlternateContent xmlns:mc="http://schemas.openxmlformats.org/markup-compatibility/2006">
      <mc:Choice Requires="x14">
        <control shapeId="105473" r:id="rId8" name="Option Button 1">
          <controlPr defaultSize="0" autoFill="0" autoLine="0" autoPict="0">
            <anchor moveWithCells="1">
              <from>
                <xdr:col>1</xdr:col>
                <xdr:colOff>114300</xdr:colOff>
                <xdr:row>10</xdr:row>
                <xdr:rowOff>9525</xdr:rowOff>
              </from>
              <to>
                <xdr:col>1</xdr:col>
                <xdr:colOff>419100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74" r:id="rId9" name="Option Button 2">
          <controlPr defaultSize="0" autoFill="0" autoLine="0" autoPict="0">
            <anchor moveWithCells="1">
              <from>
                <xdr:col>1</xdr:col>
                <xdr:colOff>123825</xdr:colOff>
                <xdr:row>13</xdr:row>
                <xdr:rowOff>85725</xdr:rowOff>
              </from>
              <to>
                <xdr:col>1</xdr:col>
                <xdr:colOff>428625</xdr:colOff>
                <xdr:row>14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75" r:id="rId10" name="Option Button 3">
          <controlPr defaultSize="0" autoFill="0" autoLine="0" autoPict="0">
            <anchor moveWithCells="1">
              <from>
                <xdr:col>1</xdr:col>
                <xdr:colOff>114300</xdr:colOff>
                <xdr:row>17</xdr:row>
                <xdr:rowOff>180975</xdr:rowOff>
              </from>
              <to>
                <xdr:col>1</xdr:col>
                <xdr:colOff>419100</xdr:colOff>
                <xdr:row>19</xdr:row>
                <xdr:rowOff>0</xdr:rowOff>
              </to>
            </anchor>
          </controlPr>
        </control>
      </mc:Choice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S51"/>
  <sheetViews>
    <sheetView showGridLines="0" showRowColHeaders="0" zoomScale="80" zoomScaleNormal="80" workbookViewId="0">
      <selection activeCell="P3" sqref="P3"/>
    </sheetView>
  </sheetViews>
  <sheetFormatPr defaultColWidth="0" defaultRowHeight="15.75" zeroHeight="1" x14ac:dyDescent="0.25"/>
  <cols>
    <col min="1" max="15" width="12.5703125" style="42" customWidth="1"/>
    <col min="16" max="16" width="8.42578125" style="42" customWidth="1"/>
    <col min="17" max="18" width="12.5703125" style="42" hidden="1" customWidth="1"/>
    <col min="19" max="19" width="12.42578125" style="42" hidden="1" customWidth="1"/>
    <col min="20" max="16384" width="12.5703125" style="42" hidden="1"/>
  </cols>
  <sheetData>
    <row r="1" spans="16:16" x14ac:dyDescent="0.25"/>
    <row r="2" spans="16:16" x14ac:dyDescent="0.25"/>
    <row r="3" spans="16:16" x14ac:dyDescent="0.25">
      <c r="P3" s="43" t="b">
        <v>0</v>
      </c>
    </row>
    <row r="4" spans="16:16" x14ac:dyDescent="0.25"/>
    <row r="5" spans="16:16" x14ac:dyDescent="0.25"/>
    <row r="6" spans="16:16" x14ac:dyDescent="0.25"/>
    <row r="7" spans="16:16" x14ac:dyDescent="0.25"/>
    <row r="8" spans="16:16" x14ac:dyDescent="0.25"/>
    <row r="9" spans="16:16" x14ac:dyDescent="0.25"/>
    <row r="10" spans="16:16" x14ac:dyDescent="0.25"/>
    <row r="11" spans="16:16" x14ac:dyDescent="0.25"/>
    <row r="12" spans="16:16" x14ac:dyDescent="0.25"/>
    <row r="13" spans="16:16" x14ac:dyDescent="0.25"/>
    <row r="14" spans="16:16" x14ac:dyDescent="0.25"/>
    <row r="15" spans="16:16" x14ac:dyDescent="0.25"/>
    <row r="16" spans="16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algorithmName="SHA-512" hashValue="9c1e9t5/zB5cGVKFBqqUxWgst6XFAY2aHDgU16MEW7Foglw0Uvq5zr2ITQ+xPJr6a6UXzXpSGqlJ6H9cxvNA5g==" saltValue="iXcW6AHMVPmo9OovgDYYug==" spinCount="100000" sheet="1" objects="1" scenarios="1"/>
  <pageMargins left="0.75000000000000011" right="0.75000000000000011" top="1" bottom="1" header="0.5" footer="0.5"/>
  <pageSetup scale="60" orientation="landscape" horizontalDpi="4294967292" verticalDpi="4294967292" r:id="rId1"/>
  <drawing r:id="rId2"/>
  <legacyDrawing r:id="rId3"/>
  <controls>
    <mc:AlternateContent xmlns:mc="http://schemas.openxmlformats.org/markup-compatibility/2006">
      <mc:Choice Requires="x14">
        <control shapeId="125954" r:id="rId4" name="TextBox1">
          <controlPr defaultSize="0" autoLine="0" r:id="rId5">
            <anchor moveWithCells="1">
              <from>
                <xdr:col>1</xdr:col>
                <xdr:colOff>285750</xdr:colOff>
                <xdr:row>18</xdr:row>
                <xdr:rowOff>9525</xdr:rowOff>
              </from>
              <to>
                <xdr:col>6</xdr:col>
                <xdr:colOff>381000</xdr:colOff>
                <xdr:row>20</xdr:row>
                <xdr:rowOff>85725</xdr:rowOff>
              </to>
            </anchor>
          </controlPr>
        </control>
      </mc:Choice>
      <mc:Fallback>
        <control shapeId="125954" r:id="rId4" name="TextBox1"/>
      </mc:Fallback>
    </mc:AlternateContent>
    <mc:AlternateContent xmlns:mc="http://schemas.openxmlformats.org/markup-compatibility/2006">
      <mc:Choice Requires="x14">
        <control shapeId="125955" r:id="rId6" name="TextBox2">
          <controlPr defaultSize="0" autoLine="0" r:id="rId7">
            <anchor moveWithCells="1">
              <from>
                <xdr:col>1</xdr:col>
                <xdr:colOff>276225</xdr:colOff>
                <xdr:row>11</xdr:row>
                <xdr:rowOff>38100</xdr:rowOff>
              </from>
              <to>
                <xdr:col>7</xdr:col>
                <xdr:colOff>714375</xdr:colOff>
                <xdr:row>13</xdr:row>
                <xdr:rowOff>152400</xdr:rowOff>
              </to>
            </anchor>
          </controlPr>
        </control>
      </mc:Choice>
      <mc:Fallback>
        <control shapeId="125955" r:id="rId6" name="TextBox2"/>
      </mc:Fallback>
    </mc:AlternateContent>
    <mc:AlternateContent xmlns:mc="http://schemas.openxmlformats.org/markup-compatibility/2006">
      <mc:Choice Requires="x14">
        <control shapeId="125953" r:id="rId8" name="Check Box 1">
          <controlPr defaultSize="0" autoFill="0" autoLine="0" autoPict="0">
            <anchor moveWithCells="1">
              <from>
                <xdr:col>1</xdr:col>
                <xdr:colOff>409575</xdr:colOff>
                <xdr:row>23</xdr:row>
                <xdr:rowOff>38100</xdr:rowOff>
              </from>
              <to>
                <xdr:col>1</xdr:col>
                <xdr:colOff>714375</xdr:colOff>
                <xdr:row>24</xdr:row>
                <xdr:rowOff>76200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TFR</vt:lpstr>
      <vt:lpstr>Data</vt:lpstr>
      <vt:lpstr>Welcome</vt:lpstr>
      <vt:lpstr>Pick region</vt:lpstr>
      <vt:lpstr>Pick income group</vt:lpstr>
      <vt:lpstr>Type of report</vt:lpstr>
      <vt:lpstr>Pick countries</vt:lpstr>
      <vt:lpstr>Pick benefits</vt:lpstr>
      <vt:lpstr>Children</vt:lpstr>
      <vt:lpstr>Orphans</vt:lpstr>
      <vt:lpstr>Pensions</vt:lpstr>
      <vt:lpstr>Public Works</vt:lpstr>
      <vt:lpstr>Maternity</vt:lpstr>
      <vt:lpstr>Disability</vt:lpstr>
      <vt:lpstr>Results</vt:lpstr>
      <vt:lpstr>Data!Print_Titles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Acuna-Ulate</dc:creator>
  <cp:lastModifiedBy>Andres Acuna-Ulate</cp:lastModifiedBy>
  <cp:lastPrinted>2015-05-13T08:02:05Z</cp:lastPrinted>
  <dcterms:created xsi:type="dcterms:W3CDTF">2015-04-13T11:44:16Z</dcterms:created>
  <dcterms:modified xsi:type="dcterms:W3CDTF">2016-07-18T07:41:42Z</dcterms:modified>
</cp:coreProperties>
</file>